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people.ey.com/personal/margaux_buguet_fr_ey_com/Documents/Documents/ANS/12- Accompagnement/Questionnaire autoévaluation/Questionnaire PMI/"/>
    </mc:Choice>
  </mc:AlternateContent>
  <xr:revisionPtr revIDLastSave="1026" documentId="8_{D89E0B24-1138-4989-BCFB-9D9798E3A277}" xr6:coauthVersionLast="46" xr6:coauthVersionMax="46" xr10:uidLastSave="{7024BFB7-EF03-4764-8603-06587D201128}"/>
  <bookViews>
    <workbookView xWindow="28680" yWindow="-120" windowWidth="29040" windowHeight="15840" firstSheet="4" activeTab="5" xr2:uid="{43C733DA-55AA-4D8D-8783-6C4D60CCC455}"/>
  </bookViews>
  <sheets>
    <sheet name="Menu principal (2)" sheetId="24" state="hidden" r:id="rId1"/>
    <sheet name="Mode d'emploi" sheetId="23" r:id="rId2"/>
    <sheet name="0. Avant de débuter" sheetId="21" r:id="rId3"/>
    <sheet name="Menu principal" sheetId="30" r:id="rId4"/>
    <sheet name="I.Organisation IV" sheetId="15" r:id="rId5"/>
    <sheet name="II. Création modif identités" sheetId="14" r:id="rId6"/>
    <sheet name="III. Qualité identités" sheetId="11" r:id="rId7"/>
    <sheet name="IV. Gestion identités" sheetId="10" r:id="rId8"/>
    <sheet name="V. Etat des lieux SI" sheetId="16" r:id="rId9"/>
    <sheet name="VI. Pilotage" sheetId="28" r:id="rId10"/>
    <sheet name="Feuil3" sheetId="19" state="hidden" r:id="rId11"/>
    <sheet name="PLAN ACTIONS" sheetId="9" r:id="rId12"/>
    <sheet name="Recapitulatif livrables" sheetId="26" r:id="rId13"/>
    <sheet name="GLOSSAIRE" sheetId="27" r:id="rId14"/>
    <sheet name="Liste" sheetId="3" state="hidden" r:id="rId15"/>
  </sheets>
  <definedNames>
    <definedName name="_xlnm._FilterDatabase" localSheetId="11" hidden="1">'PLAN ACTIONS'!$A$4:$G$29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8" i="9" l="1"/>
  <c r="E78" i="9" s="1"/>
  <c r="D77" i="9"/>
  <c r="E77" i="9" s="1"/>
  <c r="C78" i="9"/>
  <c r="C77" i="9"/>
  <c r="D60" i="9"/>
  <c r="E60" i="9" s="1"/>
  <c r="G60" i="9" s="1"/>
  <c r="D59" i="9"/>
  <c r="E59" i="9" s="1"/>
  <c r="G59" i="9" s="1"/>
  <c r="C59" i="9"/>
  <c r="G77" i="9" l="1"/>
  <c r="D33" i="9" l="1"/>
  <c r="E33" i="9" s="1"/>
  <c r="C33" i="9"/>
  <c r="D29" i="9" l="1"/>
  <c r="D28" i="9"/>
  <c r="E28" i="9" s="1"/>
  <c r="G28" i="9" s="1"/>
  <c r="D25" i="9"/>
  <c r="E25" i="9" s="1"/>
  <c r="D14" i="9"/>
  <c r="E14" i="9" s="1"/>
  <c r="G14" i="9" s="1"/>
  <c r="C5" i="9"/>
  <c r="D37" i="9"/>
  <c r="E37" i="9" s="1"/>
  <c r="G37" i="9" s="1"/>
  <c r="D36" i="9"/>
  <c r="E36" i="9" s="1"/>
  <c r="C37" i="9"/>
  <c r="C36" i="9"/>
  <c r="C38" i="9"/>
  <c r="D38" i="9"/>
  <c r="E38" i="9" s="1"/>
  <c r="G38" i="9" s="1"/>
  <c r="D42" i="9" l="1"/>
  <c r="E42" i="9" s="1"/>
  <c r="G42" i="9" s="1"/>
  <c r="C42" i="9"/>
  <c r="D61" i="9" l="1"/>
  <c r="E61" i="9" s="1"/>
  <c r="C61" i="9"/>
  <c r="G61" i="9" l="1"/>
  <c r="D5" i="9"/>
  <c r="E5" i="9" s="1"/>
  <c r="D6" i="9"/>
  <c r="E6" i="9" s="1"/>
  <c r="G6" i="9" s="1"/>
  <c r="D64" i="9" l="1"/>
  <c r="E64" i="9" s="1"/>
  <c r="D63" i="9"/>
  <c r="E63" i="9" s="1"/>
  <c r="D62" i="9"/>
  <c r="E62" i="9" s="1"/>
  <c r="D58" i="9"/>
  <c r="E58" i="9" s="1"/>
  <c r="C64" i="9"/>
  <c r="C63" i="9"/>
  <c r="C62" i="9"/>
  <c r="C54" i="9"/>
  <c r="C45" i="9" l="1"/>
  <c r="C44" i="9"/>
  <c r="C43" i="9"/>
  <c r="C41" i="9"/>
  <c r="C40" i="9"/>
  <c r="C39" i="9"/>
  <c r="D35" i="9" l="1"/>
  <c r="E35" i="9" s="1"/>
  <c r="D34" i="9"/>
  <c r="E34" i="9" s="1"/>
  <c r="D32" i="9"/>
  <c r="D31" i="9"/>
  <c r="D30" i="9"/>
  <c r="E30" i="9" s="1"/>
  <c r="C35" i="9"/>
  <c r="C34" i="9"/>
  <c r="C32" i="9"/>
  <c r="C31" i="9"/>
  <c r="C30" i="9"/>
  <c r="E32" i="9" l="1"/>
  <c r="G32" i="9" s="1"/>
  <c r="E31" i="9"/>
  <c r="G31" i="9" s="1"/>
  <c r="D76" i="9"/>
  <c r="E76" i="9" s="1"/>
  <c r="D75" i="9"/>
  <c r="E75" i="9" s="1"/>
  <c r="D74" i="9"/>
  <c r="E74" i="9" s="1"/>
  <c r="D73" i="9"/>
  <c r="E73" i="9" s="1"/>
  <c r="D72" i="9"/>
  <c r="E72" i="9" s="1"/>
  <c r="D71" i="9"/>
  <c r="E71" i="9" s="1"/>
  <c r="D70" i="9"/>
  <c r="E70" i="9" s="1"/>
  <c r="D69" i="9"/>
  <c r="E69" i="9" s="1"/>
  <c r="D68" i="9"/>
  <c r="E68" i="9" s="1"/>
  <c r="D67" i="9"/>
  <c r="E67" i="9" s="1"/>
  <c r="D66" i="9"/>
  <c r="D65" i="9"/>
  <c r="G68" i="9" l="1"/>
  <c r="G67" i="9"/>
  <c r="C76" i="9"/>
  <c r="C68" i="9"/>
  <c r="C67" i="9"/>
  <c r="C65" i="9"/>
  <c r="C66" i="9"/>
  <c r="G78" i="9"/>
  <c r="G76" i="9"/>
  <c r="G75" i="9"/>
  <c r="G74" i="9"/>
  <c r="G73" i="9"/>
  <c r="G72" i="9"/>
  <c r="G71" i="9"/>
  <c r="G70" i="9"/>
  <c r="G69" i="9"/>
  <c r="E66" i="9"/>
  <c r="G66" i="9" s="1"/>
  <c r="E65" i="9"/>
  <c r="G65" i="9" s="1"/>
  <c r="D17" i="9" l="1"/>
  <c r="E17" i="9" l="1"/>
  <c r="G17" i="9" s="1"/>
  <c r="D16" i="9"/>
  <c r="E16" i="9" l="1"/>
  <c r="G16" i="9" s="1"/>
  <c r="D7" i="9"/>
  <c r="E7" i="9" s="1"/>
  <c r="G5" i="9"/>
  <c r="G7" i="9" l="1"/>
  <c r="G30" i="9"/>
  <c r="D11" i="9"/>
  <c r="E11" i="9" s="1"/>
  <c r="D9" i="9"/>
  <c r="E9" i="9" s="1"/>
  <c r="G9" i="9" l="1"/>
  <c r="D83" i="9"/>
  <c r="E83" i="9" s="1"/>
  <c r="D55" i="9"/>
  <c r="E55" i="9" s="1"/>
  <c r="G55" i="9" s="1"/>
  <c r="G83" i="9" l="1"/>
  <c r="D82" i="9"/>
  <c r="D81" i="9"/>
  <c r="D80" i="9"/>
  <c r="D79" i="9"/>
  <c r="E82" i="9" l="1"/>
  <c r="G82" i="9" s="1"/>
  <c r="E81" i="9"/>
  <c r="E80" i="9"/>
  <c r="G80" i="9" s="1"/>
  <c r="E79" i="9"/>
  <c r="G81" i="9" l="1"/>
  <c r="G79" i="9"/>
  <c r="B11" i="19"/>
  <c r="A10" i="19"/>
  <c r="D40" i="9" l="1"/>
  <c r="E40" i="9" s="1"/>
  <c r="G40" i="9" s="1"/>
  <c r="D18" i="9"/>
  <c r="E18" i="9" s="1"/>
  <c r="D15" i="9"/>
  <c r="E15" i="9" s="1"/>
  <c r="D13" i="9"/>
  <c r="E13" i="9" s="1"/>
  <c r="D12" i="9"/>
  <c r="G11" i="9"/>
  <c r="D10" i="9"/>
  <c r="E10" i="9" s="1"/>
  <c r="D8" i="9"/>
  <c r="E8" i="9" s="1"/>
  <c r="E12" i="9" l="1"/>
  <c r="G12" i="9" s="1"/>
  <c r="G8" i="9"/>
  <c r="G10" i="9"/>
  <c r="G18" i="9"/>
  <c r="G15" i="9"/>
  <c r="G13" i="9"/>
  <c r="E29" i="9"/>
  <c r="D27" i="9"/>
  <c r="E27" i="9" s="1"/>
  <c r="D26" i="9"/>
  <c r="E26" i="9" s="1"/>
  <c r="D24" i="9"/>
  <c r="E24" i="9" s="1"/>
  <c r="G24" i="9" l="1"/>
  <c r="G29" i="9"/>
  <c r="G25" i="9"/>
  <c r="G26" i="9"/>
  <c r="G27" i="9"/>
  <c r="D53" i="9"/>
  <c r="E53" i="9" s="1"/>
  <c r="G53" i="9" l="1"/>
  <c r="G34" i="9"/>
  <c r="B17" i="19" l="1"/>
  <c r="B2" i="19"/>
  <c r="D17" i="19" l="1"/>
  <c r="B21" i="19"/>
  <c r="B10" i="19"/>
  <c r="D10" i="19" s="1"/>
  <c r="B7" i="19"/>
  <c r="D7" i="19" s="1"/>
  <c r="G35" i="9"/>
  <c r="D19" i="19" l="1"/>
  <c r="E19" i="19" s="1"/>
  <c r="D21" i="19" s="1"/>
  <c r="D23" i="9" l="1"/>
  <c r="E23" i="9" s="1"/>
  <c r="D22" i="9"/>
  <c r="E22" i="9" s="1"/>
  <c r="D21" i="9"/>
  <c r="E21" i="9" s="1"/>
  <c r="D20" i="9"/>
  <c r="E20" i="9" s="1"/>
  <c r="D19" i="9"/>
  <c r="E19" i="9" s="1"/>
  <c r="G19" i="9" s="1"/>
  <c r="D52" i="9" l="1"/>
  <c r="E52" i="9" s="1"/>
  <c r="D51" i="9"/>
  <c r="E51" i="9" s="1"/>
  <c r="D50" i="9"/>
  <c r="E50" i="9" s="1"/>
  <c r="D49" i="9"/>
  <c r="E49" i="9" s="1"/>
  <c r="D48" i="9"/>
  <c r="E48" i="9" s="1"/>
  <c r="D47" i="9"/>
  <c r="E47" i="9" s="1"/>
  <c r="D46" i="9"/>
  <c r="E46" i="9" s="1"/>
  <c r="D45" i="9"/>
  <c r="E45" i="9" s="1"/>
  <c r="D44" i="9"/>
  <c r="E44" i="9" s="1"/>
  <c r="D43" i="9"/>
  <c r="E43" i="9" s="1"/>
  <c r="D41" i="9"/>
  <c r="E41" i="9" s="1"/>
  <c r="D39" i="9"/>
  <c r="E39" i="9" s="1"/>
  <c r="G64" i="9"/>
  <c r="G63" i="9"/>
  <c r="G58" i="9"/>
  <c r="D57" i="9"/>
  <c r="E57" i="9" s="1"/>
  <c r="D56" i="9"/>
  <c r="E56" i="9" s="1"/>
  <c r="D54" i="9"/>
  <c r="E54" i="9" s="1"/>
  <c r="G47" i="9" l="1"/>
  <c r="G48" i="9"/>
  <c r="G49" i="9"/>
  <c r="G46" i="9"/>
  <c r="G50" i="9"/>
  <c r="G57" i="9"/>
  <c r="G56" i="9"/>
  <c r="G54" i="9"/>
  <c r="G62" i="9"/>
  <c r="G51" i="9"/>
  <c r="G52" i="9"/>
  <c r="G44" i="9"/>
  <c r="G43" i="9"/>
  <c r="G41" i="9"/>
  <c r="G39" i="9"/>
  <c r="G36" i="9"/>
  <c r="G45" i="9"/>
  <c r="G23" i="9"/>
  <c r="G22" i="9"/>
  <c r="G21" i="9"/>
  <c r="G20" i="9"/>
</calcChain>
</file>

<file path=xl/sharedStrings.xml><?xml version="1.0" encoding="utf-8"?>
<sst xmlns="http://schemas.openxmlformats.org/spreadsheetml/2006/main" count="618" uniqueCount="460">
  <si>
    <t>I. CARACTERISTIQUES DE L'ETABLISSEMENT ET ORGANISATION DE L'IDENTITOVIGILANCE</t>
  </si>
  <si>
    <t>Inférieur à 3</t>
  </si>
  <si>
    <t>Compris entre 5 et 10</t>
  </si>
  <si>
    <t>Compris entre 10 et 20</t>
  </si>
  <si>
    <t>Compris entre 3 et 5</t>
  </si>
  <si>
    <t>Tous les services peuvent créer des identités</t>
  </si>
  <si>
    <t>SOMMAIRE</t>
  </si>
  <si>
    <t>Menu principal</t>
  </si>
  <si>
    <t>III. MODIFICATION DES IDENTITES</t>
  </si>
  <si>
    <t>Inférieur à 5</t>
  </si>
  <si>
    <t>Tous les services peuvent modifier des identités</t>
  </si>
  <si>
    <t>IV. VERIFICATION DE L'IDENTITE DU PATIENT</t>
  </si>
  <si>
    <t>V. QUALITE ET COMPLETUDE DES IDENTITES</t>
  </si>
  <si>
    <t>V.1</t>
  </si>
  <si>
    <t>V.2</t>
  </si>
  <si>
    <t>V.3</t>
  </si>
  <si>
    <t>V.4</t>
  </si>
  <si>
    <t>V.5</t>
  </si>
  <si>
    <t>V.6</t>
  </si>
  <si>
    <t>La saisie du nom de naissance est-elle obligatoire pour créer une identité ?</t>
  </si>
  <si>
    <t>La saisie de la date de naissance est-elle obligatoire pour créer une identité ?</t>
  </si>
  <si>
    <t>La saisie du code commune de naissance est-elle obligatoire pour créer une identité ?</t>
  </si>
  <si>
    <t>V.7</t>
  </si>
  <si>
    <t>V.8</t>
  </si>
  <si>
    <t xml:space="preserve">Nous vous conseillons de réaliser cette analyse sur les venues des 3 ou 5 dernières années. </t>
  </si>
  <si>
    <t>g.Taux d’identités validées</t>
  </si>
  <si>
    <t>a.Taux d’identité sans nom de naissance</t>
  </si>
  <si>
    <t>b.Taux d’identités sans prénom</t>
  </si>
  <si>
    <t>c.Taux d’identité sans sexe</t>
  </si>
  <si>
    <t>d.Taux d’identité incohérentes (exemple : sexe féminin et prénom masculin)</t>
  </si>
  <si>
    <t>f.Taux d’identité sans code commune de naissance</t>
  </si>
  <si>
    <t>VI. GESTION DES IDENTITES</t>
  </si>
  <si>
    <t>L’identité est-elle validée automatiquement passé un certain délai après sa création ?</t>
  </si>
  <si>
    <t xml:space="preserve">MODE D'EMPLOI </t>
  </si>
  <si>
    <t>II. ACCUEIL DU PATIENT ET CREATION DES IDENTITES</t>
  </si>
  <si>
    <t>PLAN D'ACTIONS</t>
  </si>
  <si>
    <t>Rappel de la question</t>
  </si>
  <si>
    <t>N°</t>
  </si>
  <si>
    <t>Priorité</t>
  </si>
  <si>
    <t>ACTIONS</t>
  </si>
  <si>
    <t>Votre réponse</t>
  </si>
  <si>
    <t>I.2</t>
  </si>
  <si>
    <t>Thématique</t>
  </si>
  <si>
    <t>OUI</t>
  </si>
  <si>
    <t>NON</t>
  </si>
  <si>
    <t>II.2</t>
  </si>
  <si>
    <t>II.3</t>
  </si>
  <si>
    <t xml:space="preserve">III.1 </t>
  </si>
  <si>
    <t>III.2</t>
  </si>
  <si>
    <t>III.3</t>
  </si>
  <si>
    <t>III.4</t>
  </si>
  <si>
    <t>III.5</t>
  </si>
  <si>
    <t>III.6</t>
  </si>
  <si>
    <t>III.7</t>
  </si>
  <si>
    <t xml:space="preserve">IV.1 </t>
  </si>
  <si>
    <t>IV.2</t>
  </si>
  <si>
    <t>IV.3</t>
  </si>
  <si>
    <t>Sélectionnez la réponse</t>
  </si>
  <si>
    <t>IV.1</t>
  </si>
  <si>
    <t>III.1</t>
  </si>
  <si>
    <t>Questions</t>
  </si>
  <si>
    <r>
      <rPr>
        <i/>
        <sz val="10"/>
        <color theme="1"/>
        <rFont val="Calibri"/>
        <family val="2"/>
        <scheme val="minor"/>
      </rPr>
      <t xml:space="preserve">Si vous avez répondu "Oui" à la question 1.3 : </t>
    </r>
    <r>
      <rPr>
        <sz val="10"/>
        <color theme="1"/>
        <rFont val="Calibri"/>
        <family val="2"/>
        <scheme val="minor"/>
      </rPr>
      <t>Combien d'ETP sont dédiés à cette cellule d'identitovigilance ?</t>
    </r>
  </si>
  <si>
    <t>VII. ETAT DES LIEUX DU SYSTÈME D'INFORMATION</t>
  </si>
  <si>
    <t>Savez-vous si des outils de formation sont prévus par vos éditeurs (modes opératoires, e-learning, formation sur site…) ?</t>
  </si>
  <si>
    <t xml:space="preserve">L’enregistrement de ce trait strict est rendu obligatoire par le RNIV. Pour les personnes nées en France, il faut enregistrer le nom de la commune de naissance et le code officiel géographique (COG) de l’INSEE correspondant. Il ne s’agit pas du code postal de la commune. </t>
  </si>
  <si>
    <t xml:space="preserve">
Pour les personnes nées à l’étranger, il faut enregistrer le code INSEE du pays (qui commence par 99). Si le lieu de naissance est inconnu, il faut coder 99999. 
Remarque : le système d’information doit proposer le code INSEE de la commune à partir du nom ou du code postal, saisi de façon manuelle.</t>
  </si>
  <si>
    <t xml:space="preserve">
Consultez sur le site du GIE SESAM-Vitale les prévisions des éditeurs quant au développement et au déploiement des versions compatibles INS : https://www.sesam-vitale.fr/web/sesam-vitale/insi3</t>
  </si>
  <si>
    <t>a.Politique d’identification</t>
  </si>
  <si>
    <t>b.Charte d’identification</t>
  </si>
  <si>
    <t xml:space="preserve">Combien de personnels compte votre structure ? </t>
  </si>
  <si>
    <t xml:space="preserve">
Si possible, commencez à améliorer dès à présent la qualité des identités de votre file active, et prévoyez d'adapter vos ressources humaines pour pouvoir absorber la charge.</t>
  </si>
  <si>
    <t>ETP dédiés RNIV</t>
  </si>
  <si>
    <t xml:space="preserve">TOTAL ETP PRECONISES </t>
  </si>
  <si>
    <t>Quel est le nombre de passages annuels dans votre établissement ?</t>
  </si>
  <si>
    <t>Votre structure est-elle une structure de moyen et long séjour (SSR, USLD,…) ?</t>
  </si>
  <si>
    <t>d.Quels sont les prérequis (installation d’une nouvelle version, paramétrages à réaliser etc.) à mettre en œuvre afin d’acquérir la version compatible INS ?</t>
  </si>
  <si>
    <t>b. Le référentiel INS</t>
  </si>
  <si>
    <t>a. L'INS en quelques mots</t>
  </si>
  <si>
    <t xml:space="preserve">Retrouvez-y l'ensemble des ressources du projet INS. </t>
  </si>
  <si>
    <t>Avez-vous rédigé une charte informatique qui formalise les règles d’accès et d’usage du système d’information, en particulier pour les applications gérant des données de santé à caractère personnel ?</t>
  </si>
  <si>
    <t>0. AVANT DE DEBUTER</t>
  </si>
  <si>
    <r>
      <t xml:space="preserve">Au 01/01/2021, toute donnée de santé devra être référencée avec l’Identifiant National de Santé – INS. </t>
    </r>
    <r>
      <rPr>
        <b/>
        <sz val="8"/>
        <color theme="1"/>
        <rFont val="Segoe Print"/>
        <family val="4"/>
      </rPr>
      <t>Il vous faut donc déployer au plus tôt l’INS au sein de votre structure</t>
    </r>
    <r>
      <rPr>
        <sz val="8"/>
        <color theme="1"/>
        <rFont val="Segoe Print"/>
        <family val="4"/>
      </rPr>
      <t xml:space="preserve">. La mise en œuvre de l’INS intègre une dimension organisation / identitovigilance et une dimension système d’information. 
Pour rappel, </t>
    </r>
    <r>
      <rPr>
        <b/>
        <sz val="8"/>
        <color theme="1"/>
        <rFont val="Segoe Print"/>
        <family val="4"/>
      </rPr>
      <t>l'identitovigilance est une notion fondamentale</t>
    </r>
    <r>
      <rPr>
        <sz val="8"/>
        <color theme="1"/>
        <rFont val="Segoe Print"/>
        <family val="4"/>
      </rPr>
      <t xml:space="preserve"> : elle permet de garantir la sécurité du patient à toutes les étapes de sa prise en charge. </t>
    </r>
    <r>
      <rPr>
        <b/>
        <sz val="8"/>
        <color theme="1"/>
        <rFont val="Segoe Print"/>
        <family val="4"/>
      </rPr>
      <t>Le référentiel national d'identitovigilance</t>
    </r>
    <r>
      <rPr>
        <sz val="8"/>
        <color theme="1"/>
        <rFont val="Segoe Print"/>
        <family val="4"/>
      </rPr>
      <t xml:space="preserve"> (RNIV), élaboré et mis en concertation courant 2020, sera rendu opposable d'ici la fin d'année 2020. Il a pour objet de fixer </t>
    </r>
    <r>
      <rPr>
        <b/>
        <sz val="8"/>
        <color theme="1"/>
        <rFont val="Segoe Print"/>
        <family val="4"/>
      </rPr>
      <t>les exigences et recommandations à respecter en termes d’identification des usagers</t>
    </r>
    <r>
      <rPr>
        <sz val="8"/>
        <color theme="1"/>
        <rFont val="Segoe Print"/>
        <family val="4"/>
      </rPr>
      <t xml:space="preserve"> pris en charge sur le plan sanitaire par les différents professionnels impliqués (structures de ville, établissements de santé, secteur médico-social) afin de maîtriser les risques dans ce domaine.
</t>
    </r>
    <r>
      <rPr>
        <b/>
        <sz val="8"/>
        <color theme="1"/>
        <rFont val="Segoe Print"/>
        <family val="4"/>
      </rPr>
      <t>Le présent questionnaire, élaboré par le réseau des référents régionaux d'identitovigilance (3RIV), en lien avec l'ANS, a pour objectif d'aider les structures de santé à réaliser un état des lieux de leur existant</t>
    </r>
    <r>
      <rPr>
        <sz val="8"/>
        <color theme="1"/>
        <rFont val="Segoe Print"/>
        <family val="4"/>
      </rPr>
      <t xml:space="preserve"> qui inclue les volets organisation, identitovigilance et système d’information. Dans le cadre d'un GHT, l’état des lieux doit être réalisé au niveau de chaque établissement. 
A l’issue du questionnaire, la structure disposera d’un </t>
    </r>
    <r>
      <rPr>
        <b/>
        <sz val="8"/>
        <color theme="1"/>
        <rFont val="Segoe Print"/>
        <family val="4"/>
      </rPr>
      <t xml:space="preserve">plan d’actions personnalisé </t>
    </r>
    <r>
      <rPr>
        <sz val="8"/>
        <color theme="1"/>
        <rFont val="Segoe Print"/>
        <family val="4"/>
      </rPr>
      <t>qui lui permettra d’identifier les actions à réaliser pour se mettre en conformité avec le RNIV et déployer l’INS. Ce questionnaire peut également être utilisé par une ARS ou un GRADeS souhaitant accompagner les structures de sa région.
NB : Ce questionnaire se base sur le RNIV, et en particulier sur les recommandations du RNIV 2 pour le calcul des ETP à dédier à l’identitovigilance.</t>
    </r>
    <r>
      <rPr>
        <b/>
        <sz val="8"/>
        <color theme="1"/>
        <rFont val="Segoe Print"/>
        <family val="4"/>
      </rPr>
      <t xml:space="preserve"> Prendre connaissance de ce document est indispensable</t>
    </r>
    <r>
      <rPr>
        <sz val="8"/>
        <color theme="1"/>
        <rFont val="Segoe Print"/>
        <family val="4"/>
      </rPr>
      <t xml:space="preserve"> : https://participez.esante.gouv.fr/consultation/identifiant-national-de-sante-referentiel-national-didentito-vigilance-rniv/presentation/presentation. </t>
    </r>
  </si>
  <si>
    <t>0.1</t>
  </si>
  <si>
    <t>0.2</t>
  </si>
  <si>
    <t>0.3</t>
  </si>
  <si>
    <t>La procédure de prise en charge des doublons /collisions est-elle disponible, connue, appliquée et régulièrement mise à jour ?</t>
  </si>
  <si>
    <t>La saisie du 1er prénom de naissance est-elle obligatoire pour créer une identité ?</t>
  </si>
  <si>
    <t>0. Avant de débuter</t>
  </si>
  <si>
    <t>Avant de démarrer, avez-vous consulté le support "L'INS en quelques mots" réalisé par l'ANS ?</t>
  </si>
  <si>
    <t xml:space="preserve">Le RNIV, élaboré par le réseau des référents régionaux d'identitovigilance (3RIV) a pour objet de fixer les exigences et recommandations à respecter en termes d’identification des usagers pris en charge sur le plan sanitaire par les différents professionnels impliqués (structures de ville, établissements de santé, secteur médico-social) afin de maîtriser les risques dans ce domaine. </t>
  </si>
  <si>
    <t xml:space="preserve">Produit par l'ANS, le référentiel INS a pour objectif de préciser les modalités de mise en œuvre de l’INS dans les systèmes d’information de santé.
Ce référentiel détermine les acteurs auxquels s’applique l’obligation de référencer les données de santé à caractère personnel avec l’INS et en précise les conditions et modalités d’utilisation, et précise les mesures de sécurité à mettre en œuvre. </t>
  </si>
  <si>
    <t>Avant de démarrer, avez-vous consulté la liste des référents régionaux d'identitovigilance ?</t>
  </si>
  <si>
    <t>Avant de démarrer, avez-vous consulté la page INS sur le site de l'ANS ?</t>
  </si>
  <si>
    <t>Liens à consulter</t>
  </si>
  <si>
    <t xml:space="preserve">
Vous pouvez en prendre connaissance, en complément de la lecture du RNIV.</t>
  </si>
  <si>
    <t>Le premier prénom de naissance est un champ dont la saisie est obligatoire pour la création d'une identité. Ce champ a été conservé pour assurer la compatibilité entre logiciels, le temps que l'ensemble des outils soit en capacité de gérer la liste des prénoms de naissance.</t>
  </si>
  <si>
    <t>h. Taux de doublons (sur la file active)</t>
  </si>
  <si>
    <t>Récapitulatif des documents à produire ou à mettre à jour</t>
  </si>
  <si>
    <t>1.</t>
  </si>
  <si>
    <t>Charte d’identification</t>
  </si>
  <si>
    <t>La politique d’identitovigilance doit être intégrée à la politique qualité et sécurité conduite par la structure. Elle a pour objet de favoriser le déploiement de la culture de sécurité auprès de tous les acteurs concernés, qu’ils soient internes à la structure ou qu’ils fassent partie des intervenants et correspondants habituels de celle-ci. Elle précise les objectifs poursuivis et l’organisation mise en œuvre pour les atteindre, en affectant des moyens dédiés et/ou en mutualisant certaines fonctions.</t>
  </si>
  <si>
    <t>2.</t>
  </si>
  <si>
    <r>
      <rPr>
        <i/>
        <u/>
        <sz val="10"/>
        <color theme="1"/>
        <rFont val="Calibri"/>
        <family val="2"/>
        <scheme val="minor"/>
      </rPr>
      <t>Exigence du RNIV</t>
    </r>
    <r>
      <rPr>
        <i/>
        <sz val="10"/>
        <color theme="1"/>
        <rFont val="Calibri"/>
        <family val="2"/>
        <scheme val="minor"/>
      </rPr>
      <t xml:space="preserve"> : "Les structures de santé d’exercice collectif doivent formaliser la politique institutionnelle d’identification de l’usager au sein d’une charte d’identitovigilance" (Exi PP 13].
La charte d’identitovigilance, qui peut être commune à plusieurs structures associées, a pour objet de rappeler les principes à respecter pour :
-	recueillir l’identité des usagers ;
-	prévenir les risques liés à une mauvaise identification ;
-	harmoniser les pratiques et favoriser l’acculturation de la sécurité des professionnels ;
-	impliquer les usagers dans cette exigence de sécurité.
Elle se décline à travers des procédures opérationnelles mises en œuvre au sein de la structure – ou du groupe de structures – en fonction des risques identifiés et de leur criticité </t>
    </r>
  </si>
  <si>
    <t>Politique d'identification</t>
  </si>
  <si>
    <t>3.</t>
  </si>
  <si>
    <t>4.</t>
  </si>
  <si>
    <t>5.</t>
  </si>
  <si>
    <t>6.</t>
  </si>
  <si>
    <t>7.</t>
  </si>
  <si>
    <t>8.</t>
  </si>
  <si>
    <t>9.</t>
  </si>
  <si>
    <t>10.</t>
  </si>
  <si>
    <t>11.</t>
  </si>
  <si>
    <t>12.</t>
  </si>
  <si>
    <t>13.</t>
  </si>
  <si>
    <t xml:space="preserve">Charte informatique </t>
  </si>
  <si>
    <t>Ce document formalise les règles d’accès et d’usage du système d’information, en particulier pour les applications gérant des données de santé à caractère personnel</t>
  </si>
  <si>
    <r>
      <t xml:space="preserve">
Cette préconisation est également portée par la HAS : "</t>
    </r>
    <r>
      <rPr>
        <i/>
        <sz val="11"/>
        <rFont val="Calibri"/>
        <family val="2"/>
        <scheme val="minor"/>
      </rPr>
      <t>Une organisation et des moyens permettant de fiabiliser l'identification du patient à toutes les étapes de sa prise en charge sont définis</t>
    </r>
    <r>
      <rPr>
        <sz val="11"/>
        <rFont val="Calibri"/>
        <family val="2"/>
        <scheme val="minor"/>
      </rPr>
      <t>".</t>
    </r>
  </si>
  <si>
    <t>Structure de court séjour sans accueil d’urgence ni accueil délocalisé</t>
  </si>
  <si>
    <t>Structure avec service(s) ayant une charge de travail particulière (accueil délocalisé, urgences…)</t>
  </si>
  <si>
    <t>Structure de moyen et long séjour (SSR, USLD…)</t>
  </si>
  <si>
    <t>Structure de court séjour (avec ou sans urgences,..)</t>
  </si>
  <si>
    <t>GLOSSAIRE</t>
  </si>
  <si>
    <t>Collision</t>
  </si>
  <si>
    <t>Domaine d’identification</t>
  </si>
  <si>
    <t>Il regroupe au sein d’une organisation de santé toutes les applications qui utilisent le même identifiant pour désigner un patient.
Exemples :
-	un cabinet médical disposant d’un mode unique d’identification de ses patients est considéré comme un domaine d’identification ;
-	un établissement de santé dont tous les logiciels utilisent le même identifiant est un domaine d’identification.</t>
  </si>
  <si>
    <t>C’est une anomalie correspondant à l’attribution d’un même identifiant à 2 personnes physiques différentes, ou plus, notamment dans les cas suivants : sélection erronée d’un dossier informatique, usurpation d’identité d’un tiers déjà enregistré, erreur d’opération de fusion entre dossiers n’appartenant pas au même usager… Il devient très difficile dans ce cas de faire la part, a posteriori, des informations médicales qui relèvent de chaque usager. Le risque est de prendre des décisions médicales et soignantes au regard des données de santé d’une autre personne.</t>
  </si>
  <si>
    <t>Domaine de rapprochement</t>
  </si>
  <si>
    <t>Doublon</t>
  </si>
  <si>
    <t xml:space="preserve">Fusion  </t>
  </si>
  <si>
    <t>Elle correspond au transfert, sur un identifiant unique, de toutes les informations concernant le même usager dispersées sur plusieurs identifiants (doublons) d’un même domaine d’identification.</t>
  </si>
  <si>
    <t>Identification primaire</t>
  </si>
  <si>
    <t xml:space="preserve">Elle correspond à la vérification, par tout professionnel de santé, de l'identité de l’usager physique tout au long de sa prise en charge avant la réalisation d'un acte le concernant (prélèvement, soins, transport, acte technique…). Elle comprend également l'identification des prélèvements ou des documents de l’usager et la sélection du bon dossier dans une application utilisée au sein d’un service de soins (prescription, dossier de soins, résultats d’examens…). </t>
  </si>
  <si>
    <t>Il rassemble au moins deux domaines d’identification qui échangent ou partagent des informations entre eux. On distingue les domaines de rapprochements intra établissement et extra établissement. 
Exemples :
-	un établissement de santé disposant d’un Identifiant Permanent du Patient (IPP) et dont une partie des logiciels utilise un identifiant et une autre partie des logiciels un autre identifiant est un domaine de rapprochement. En effet, dans cet exemple, il existe deux groupes de logiciels et chaque groupe utilise un identifiant qui lui est propre. Chaque groupe constitue donc un domaine d’identification différent. L’établissement dispose également d’un IPP qui lui permet d’échanger des informations entre les deux domaines d’identification. Ce domaine de rapprochement est un domaine de rapprochement intra établissement ;
-	si des établissements de santé alimentent un serveur régional d’identité et de rapprochement, alors ce serveur constitue un domaine de rapprochement.</t>
  </si>
  <si>
    <t>Identification secondaire</t>
  </si>
  <si>
    <t>Ensemble des informations numériques renvoyés par le téléservice INSi, constituées :
-	du matricule INS : numéro d’identification au répertoire des personnes physiques (NIR ou NIA) ;
-	des traits INS (Nom de naissance, liste des prénoms de l’état civil, date de naissance, sexe, code commune du lieu de naissance ou code pays pour les personnes nées à l’étranger) ;
-	de l’OID (object identifier) qui identifie l’origine et le type de l’information (INSEE, NIR/NIA…).</t>
  </si>
  <si>
    <t xml:space="preserve">Contactez vos éditeurs le plus tôt possible, en particulier l'éditeur de votre logiciel référentiel des identités. </t>
  </si>
  <si>
    <t xml:space="preserve">
-Les logiciels référentiels des identités doivent, en plus, être en capacité d’appeler l’opération de récupération du téléservice INSi, de gérer les nouveaux statuts de l’identité, et de ne diffuser l’identité INS que si elle est au statut « identité qualifiée ». </t>
  </si>
  <si>
    <t>a. Taux de doublons de flux (calculé sur la file active)</t>
  </si>
  <si>
    <t xml:space="preserve">Les indicateurs suivants sont-ils suivis régulièrement ? </t>
  </si>
  <si>
    <t>Le taux de doublons de flux (calculé sur la file active) est-il régulièrement suivi ?</t>
  </si>
  <si>
    <t>Les proportions d’identités qualifiées, validées, récupérées, provisoires sont-elles régulièrement suivies ?</t>
  </si>
  <si>
    <t>g. Des outils de formation sont-ils prévus (modes opératoires, e-learning, formation sur site…) ?</t>
  </si>
  <si>
    <t xml:space="preserve">Connaissez-vous les coûts de migration prévus par votre éditeur ? </t>
  </si>
  <si>
    <t>Identité récupérée</t>
  </si>
  <si>
    <t>Attribut utilisé pour signaler un fort taux de ressemblance entre des identités numériques et alerter les professionnels lors de la prise en charge de ces usagers homonymes ou à identités approchantes.</t>
  </si>
  <si>
    <t>Identité homonyme</t>
  </si>
  <si>
    <t>Identité provisoire</t>
  </si>
  <si>
    <t>Identité qualifiée</t>
  </si>
  <si>
    <t>Statut d’une identité numérique locale qui n’a pas été récupérée sur le téléservice INSi et qui n’a pas encore fait l’objet d’un contrôle à partir d’un document d’identité à haut niveau de confiance. Ce statut peut, si besoin, être associé à un attribut Identité douteuse ou Identité fictive.</t>
  </si>
  <si>
    <t>Statut d’une identité numérique locale qui a été récupérée sur le téléservice INSi, comparée avec succès aux traits de la personne physique, et qui a fait l’objet d’un contrôle à partir d’un document d’identité à haut niveau de confiance.</t>
  </si>
  <si>
    <t>Statut d’une identité numérique locale qui a été récupérée sur le téléservice INSi après avoir été comparée avec succès aux traits de la personne physique mais qui n’a pas encore pu être contrôlée à partir d’un document d’identité à haut niveau de confiance.</t>
  </si>
  <si>
    <t>Identité validée</t>
  </si>
  <si>
    <t xml:space="preserve">
</t>
  </si>
  <si>
    <t xml:space="preserve">Statut d’une identité numérique qui n’a pas été récupérée sur le téléservice INSi mais qui a fait l’objet d’un contrôle à partir d’un document d’identité à haut niveau de confiance, ce qui garantit l’absence d’erreur dans l’enregistrement des traits d’identité d’un usager. </t>
  </si>
  <si>
    <t>Identitovigilance</t>
  </si>
  <si>
    <t>Politique, organisation et moyens mis en œuvre pour fiabiliser l'identification d’un usager à toutes les étapes de sa prise en charge.</t>
  </si>
  <si>
    <t>INSi</t>
  </si>
  <si>
    <t>Matricule INS</t>
  </si>
  <si>
    <t>C’est le numéro identifiant d’attente (NIA) attribué par la CNAVTS aux personnes nées à l’étranger à partir des données d’état civil (art. R.114-26 du code de la sécurité sociale). Le NIA devient NIR lorsque l’identité de la personne est confirmée et qu’aucun doublon n’est possible avec un autre NIR. En l’absence de NIR, le NIA constitue le matricule INS des personnes prises en charge dans les champs sanitaire et médico-social (articles L.1111-8-1, R.1111-8-1 et suivants du code de la santé publique).</t>
  </si>
  <si>
    <t>NIA</t>
  </si>
  <si>
    <t>NIR</t>
  </si>
  <si>
    <t>Le numéro d’inscription au répertoire des personnes physiques (NIRPP ou NIR) sert à identifier une personne dans le répertoire national d’identification des personnes physiques géré par l’INSEE (RNIPP). 
Le NIR personnel constitue le matricule INS des personnes prises en charge dans les champs sanitaire et médico-social (articles L.1111-8-1, R.1111-8-1 et suivants du code de la santé publique). 
Le NIR est attribué :
-	soit par l’INSEE lors de l’inscription au RNIPP ; l’inscription a lieu, en général, au plus tard huit jours après la naissance, à partir de l’état civil transmis par les mairies (sexe, année et mois de naissance, département et commune de naissance, numéro d'ordre du registre d'état civil) ;
-	soit par la CNAVTS lors de l’inscription sur le système national de gestion des identités (SNGI) à la demande d’un organisme de sécurité sociale, à l’occasion d’une démarche effectuée par la personne elle-même ou par son employeur.
Les deux systèmes sont synchronisés quotidiennement.</t>
  </si>
  <si>
    <t>Le terme nom de famille a officiellement succédé à celui de nom patronymique ou nom de naissance ou nom de jeune fille. Il est transmis selon des règles propres à la filiation. Il est toujours intégré dans l’extrait d’acte de naissance. 
Le changement de nom de famille est prévu par les articles 60 à 62-4 du code civil. Il peut être lié à la procédure de francisation du nom et/ou des prénoms pour les personnes qui acquièrent ou recouvrent la nationalité française.
Remarque : Pour une meilleure compréhension, il a été choisi de continuer d’utiliser le terme nom de naissance dans le RNIV car les usagers ont tendance à confondre nom de famille et nom d’usage.</t>
  </si>
  <si>
    <t>Nom de famille</t>
  </si>
  <si>
    <t>Nom d'usage</t>
  </si>
  <si>
    <t>Le nom d’usage est un nom hérité d’un acte d’état civil (mariage, naissance…). Il est normalement précisé sur un document officiel d’identité après le titre « Nom d’usage ».
Il peut évoluer au gré des actes d’état civil (divorce, remariage). Faute de mise à jour des pièces d’identité, il est parfois en discordance avec le nom réellement port par l’usager, ce qui n’en fait pas un trait d’identité fiable. D’autant que l’usager peut décider de ne pas le porter dans tout ou partie de ses activités.
Remarque : il est recommandé de préférer le terme nom d’usage à celui, désuet, de nom marital.</t>
  </si>
  <si>
    <t>A la place du nom d’usage, qui a une définition légale, le RNIV crée le terme de nom utilisé pour permettre l’enregistrement du nom réellement porté dans la vie courante, qu’il s’agisse du nom de naissance ou du nom d’usage, voire, sous certaines conditions, celui utilisé dans le pseudonyme ou le surnom de l’usager. Ce trait complémentaire a pour objet de faciliter le dialogue soignant-soigné.</t>
  </si>
  <si>
    <t>Nom utilisé</t>
  </si>
  <si>
    <t>Prénom(s) de naissance</t>
  </si>
  <si>
    <t>L’attribution d’un prénom est obligatoire : il est indiqué sur l’acte de naissance. Il peut comporter plusieurs prénoms, ainsi que des prénoms composés. 
Il est distingué le premier prénom de naissance de la liste, indispensable à la communication entre logiciels n’ayant pas encore été mis en conformité avec les exigences du RNIV.</t>
  </si>
  <si>
    <t>Tout prénom inscrit dans l’acte de naissance peut être choisi comme prénom usuel (art. 57 du code civil). Ce choix peut être précisé après la mention « Prénom usuel » en dessous la rubrique « Prénom(s) » du titre d’identité. Il arrive cependant que le prénom porté dans la vie courante, différent du premier prénom de naissance, n’ait jamais été officialisé.</t>
  </si>
  <si>
    <t>Prénom usuel</t>
  </si>
  <si>
    <t>Prénom utilisé</t>
  </si>
  <si>
    <t>A la place du prénom usuel, qui a une définition légale, le RNIV crée le terme de prénom utilisé pour permettre l’enregistrement du prénom réellement porté dans la vie courante. Il peut s’agir d’un des prénoms de naissance, du prénom d’usage voire, sous certaines conditions, d’un autre prénom non officialisé – comme cela peut être habituel dans certaines régions – ou utilisé dans le pseudonyme ou le surnom de l’usager. Ce trait complémentaire a pour objet de faciliter le dialogue soignant-soigné.</t>
  </si>
  <si>
    <t>Attribution d’une identité numérique (dite identité de fédération) commune à plusieurs identités numériques appartenant à des domaines d’identification différents (au niveau territorial, régional) mais qui font référence au même usager.</t>
  </si>
  <si>
    <t>Rapprochement d’identités</t>
  </si>
  <si>
    <t>Ensemble de composants (techniques et organisationnels) du système d’information qui garantit la cohérence des données d’identité pour l’ensemble des logiciels métiers gérant des informations nominatives des usagers pris en charge. C’est au niveau du référentiel d’identités de la structure que les appels au téléservice de récupération et de vérification doivent être réalisés.</t>
  </si>
  <si>
    <t>Référentiel unique d’identités</t>
  </si>
  <si>
    <t>Cet onglet récapitule les documents de base relatifs à l'identitovigilance et à la sécurité du système d'information que chaque structure doit produire et mettre à jour régulièrement. Il ne s'agit en aucun cas d'une liste exhaustive. Des documents complémentaires à ceux listés pourront être réalisés par les structures en fonction de leurs activités, populations accueillies, organisations,...</t>
  </si>
  <si>
    <t>I.1</t>
  </si>
  <si>
    <t xml:space="preserve">Consultez les annexes : </t>
  </si>
  <si>
    <t>Réalisez votre état des lieux :</t>
  </si>
  <si>
    <t>Récapitulatif des livrables à produire</t>
  </si>
  <si>
    <t>Glossaire</t>
  </si>
  <si>
    <t>NON APPLICABLE</t>
  </si>
  <si>
    <t>SANS OBJET</t>
  </si>
  <si>
    <t>c. Le décret d’application n° 2019-1036 du 8 octobre 2019 modifiant le décret n° 2017-412 du 27 mars 2017</t>
  </si>
  <si>
    <t xml:space="preserve">Ce décret rend obligatoire l'utilisation de l'identifiant national de santé pour référencer les données de santé à compter du 01/01/2021 </t>
  </si>
  <si>
    <t>Cette courte présentation réalisée par l'ANS synthétise les impacts du RGPD pour le secteur de la santé</t>
  </si>
  <si>
    <t xml:space="preserve">Une ou plusieurs personnes dans votre structure ont-elles pris connaissance des documents socles ci-dessous ? </t>
  </si>
  <si>
    <t>Une ou plusieurs personnes dans votre structure ont-elles pris connaissance du référentiel national d'identitovigilance (RNIV) ?</t>
  </si>
  <si>
    <t>Une ou plusieurs personnes dans votre structure ont-elles pris connaissance du référentiel INS produit par l'ANS ?</t>
  </si>
  <si>
    <t>Une ou plusieurs personnes dans votre structure ont-elles pris connaissance du décret d’application n° 2019-1036 du 8 octobre 2019 modifiant le décret n° 2017-412 du 27 mars 2017 ?</t>
  </si>
  <si>
    <t>Le décret d'application 2019 modifiant le décret 2017 : https://www.legifrance.gouv.fr/jorf/id/JORFTEXT000039196419/</t>
  </si>
  <si>
    <t>Une ou plusieurs personnes dans votre structure ont-elles pris connaissance du RGPD ?</t>
  </si>
  <si>
    <t>La présentation du RGPD : https://esante.gouv.fr/sites/default/files/media_entity/documents/180528_RGPD.pdf</t>
  </si>
  <si>
    <t>IV.4</t>
  </si>
  <si>
    <t>IV.5</t>
  </si>
  <si>
    <t>IV.6</t>
  </si>
  <si>
    <t>IV.7</t>
  </si>
  <si>
    <t>Les codes communes de naissance sont-ils saisis en code INSEE ?</t>
  </si>
  <si>
    <t>L'ensemble des prénoms de naissance sont-ils saisis lors de la création d'une identité ?</t>
  </si>
  <si>
    <t>Avant de démarrer, avez-vous consulté les scénarios de test métier sur le site de l'ANS ?</t>
  </si>
  <si>
    <t>Avant de démarrer, avez-vous consulté les fiches de communication et les fiches pratiques INS réalisées par le 3RIV ?</t>
  </si>
  <si>
    <t>e. Présentation du règlement européen sur la protection des données personnelles (RGPD)</t>
  </si>
  <si>
    <t>²</t>
  </si>
  <si>
    <t>a. Le référentiel national d'identitovigilance (RNIV) (volet "Principes communs" et volet 3 "Mise en œuvre de l'identitovigilance par les structures non hospitalières")</t>
  </si>
  <si>
    <t>Si le résident a un prénom utilisé dans la vie courante différent de son premier prénom de naissance, le prénom saisi dans le champ "prénom" est-il le prénom de naissance ?</t>
  </si>
  <si>
    <t>e.Taux de dates de naissance incohérentes (exemple : résident de plus de 110 ans)</t>
  </si>
  <si>
    <t>L’étude des doublons potentiels est-elle réalisée par des personnels dédiés et habilités?</t>
  </si>
  <si>
    <t>La prise en charge des collisions est-elle réalisée par des personnels dédiés et habilités ?</t>
  </si>
  <si>
    <t>Les professionnels pouvant réaliser des fusions sont-ils correctement formés pour ce faire ?</t>
  </si>
  <si>
    <t>Avez vous identifié un référent système d'information ?</t>
  </si>
  <si>
    <t>c.Procédure d’accueil de l'usager et de création / modification d’une identité</t>
  </si>
  <si>
    <t>d. Procédure de signalement des évènements indésirables, dont ceux relatifs à l'identification de l'usager</t>
  </si>
  <si>
    <t>e.Procédure de prise en charge des doublons et collisions</t>
  </si>
  <si>
    <t>a.Procédure d’identification secondaire d’un usager avant tout acte de soin</t>
  </si>
  <si>
    <t>II.4</t>
  </si>
  <si>
    <t>II.5</t>
  </si>
  <si>
    <t>IV.8</t>
  </si>
  <si>
    <t>La politique d'identification de l'usager est-elle disponible, connue et régulièrement mise à jour ?</t>
  </si>
  <si>
    <t>La charte d'identification de l'usager est-elle disponible, connue, appliquée et régulièrement mise à jour ?</t>
  </si>
  <si>
    <t>Avez-vous rédigé le mode de fonctionnement dégradé en cas de panne informatique, notamment en termes de gestion de l’identification primaire et secondaire et de reprise d’activité ?</t>
  </si>
  <si>
    <t>Avez-vous rédigé la procédure d'information des partenaires après détection d’une erreur d’identification ?</t>
  </si>
  <si>
    <t>Avez-vous rédigé la procédure de contrôle qualité des identités numériques et gestion des erreurs ?</t>
  </si>
  <si>
    <t>I. Organisation de l'identitovigilance</t>
  </si>
  <si>
    <t xml:space="preserve">Qualité et complétude de votre base : dans votre base d'identités usagers, quel est le : </t>
  </si>
  <si>
    <t>Dans votre base d'identités usagers, quel est le taux d’identité sans nom de naissance ?</t>
  </si>
  <si>
    <t>Dans votre base d'identités usagers, quel est le taux d’identités sans prénom ?</t>
  </si>
  <si>
    <t>Dans votre base d'identités usagers, quel est le taux d’identité sans sexe ?</t>
  </si>
  <si>
    <t>Dans votre base d'identités usagers, quel est le taux d’identité incohérentes (exemple : sexe féminin et prénom masculin) ?</t>
  </si>
  <si>
    <t>Dans votre base d'identités usagers, quel est le taux de date de naissance incohérence (exemple : usager de plus de 110 ans) ?</t>
  </si>
  <si>
    <t>Dans votre base d'identités usagers, quel est le taux d’identité sans code commune de naissance ?</t>
  </si>
  <si>
    <t>Dans votre base d'identités usagers, quel est le taux d’identités validées ?</t>
  </si>
  <si>
    <t>Dans votre file active d'usagers, quel est le taux de doublons ?</t>
  </si>
  <si>
    <t>Le champ relatif à la liste des prénoms de naissance doit être renseigné dès qu’il est possible d’accéder à cette information : présentation d’un titre d’identité et/ou appel au téléservice INSi (dans les cas d’usage où sa recherche est requise et autorisée). Formez votre personnel sur ce point. Pour rappel, si des identités locales ne contiennent pas tous les prénoms d'un usager, vous risquez d’avoir plus de discordances avec les données retournées par le téléservice INSi.</t>
  </si>
  <si>
    <t xml:space="preserve">
En attendant l'évolution de votre logiciel (afin de vous permettre de saisir tous les prénoms dans un unique champ), veillez à renseigner, lorsque cela est possible, tous les prénoms de naissance dans les champs dédiés de votre outil (champ "premier prénom" et champ "autres prénoms" par exemple).</t>
  </si>
  <si>
    <t xml:space="preserve"> 
Interrogez-vous sur la pertinence de dévalider les identités qui auraient été validées automatiquement.</t>
  </si>
  <si>
    <t>VI. Pilotage et indicateurs</t>
  </si>
  <si>
    <t>VI.1</t>
  </si>
  <si>
    <t>La procédure de signalement des évènements indésirables, dont ceux relatifs à l'identification du résident, est-elle disponible, connue, appliquée et régulièrement mise à jour ?</t>
  </si>
  <si>
    <t>Procédure de prise en charge des doublons et des collisions</t>
  </si>
  <si>
    <t>Mode de fonctionnement dégradé en cas de panne informatique, notamment en termes de gestion de l’identification primaire et secondaire et de reprise d’activité</t>
  </si>
  <si>
    <t xml:space="preserve">Procédure d'information des partenaires après détection d’une erreur d’identification </t>
  </si>
  <si>
    <t>Procédure de contrôle qualité des identités numériques et gestion des erreurs</t>
  </si>
  <si>
    <t>Référentiel national d'identitovigilance - RNIV</t>
  </si>
  <si>
    <t>Le RNIV fixe les exigences et recommandations à respecter en termes d’identification des usagers pris en charge sur le plan sanitaire /médico-social par les différents professionnels impliqués (structures de ville, établissements de santé, secteur médico-social) afin de maîtriser les risques dans ce domaine.</t>
  </si>
  <si>
    <t>0.4</t>
  </si>
  <si>
    <t xml:space="preserve">Avez-vous constitué votre équipe projet INS, en y incluant a minima les profils suivants : 
- un référent en charge de l'identification de l'usager
- un référent système d'information (SI)
- un référent en charge de l'admission et/ou de l'accueil des usagers (référent administratif par exemple) ? </t>
  </si>
  <si>
    <t>L'onglet "GLOSSAIRE" avec la définition de l'identification primaire et de l'identification secondaire.</t>
  </si>
  <si>
    <t>Consultez le glossaire pour la définition d'un doublon et d'une collision</t>
  </si>
  <si>
    <t>Consultez le glossaire pour la définition d'une identification secondaire</t>
  </si>
  <si>
    <t>Consultez le glossaire pour la définition d'une identification primaire et secondaire</t>
  </si>
  <si>
    <t>III.8</t>
  </si>
  <si>
    <t>Attention, le code INSEE (ou COG - code officiel géographique) est différent du code postal. Reportez-vous au glossaire pour plus de précision.</t>
  </si>
  <si>
    <t>Code officiel géographique - COG</t>
  </si>
  <si>
    <t>Reportez-vous au glossaire pour consulter la définition d'une identité validée</t>
  </si>
  <si>
    <t>Reportez-vous au glossaire pour consulter la définition d'un doublon</t>
  </si>
  <si>
    <t>La validation d'une identité doit être une action volontaire de la part de l'utilisateur après avoir effectué un contrôle de cohérence avec une pièce d'identité à haut niveau de confiance (la validation automatique des identités est interdite).</t>
  </si>
  <si>
    <t>Validation d'une identité</t>
  </si>
  <si>
    <t>Reportez-vous au glossaire pour consulter la définition d'une collision</t>
  </si>
  <si>
    <t>Recherchez-vous les doublons dans votre base identité ?</t>
  </si>
  <si>
    <t>Reportez-vous au glossaire pour consulter la définition d'une identité qualifiée, validée, récupérée et provisoire</t>
  </si>
  <si>
    <r>
      <t>Pour déployer l'INS, il vous faut constituer une équipe réunissant les profils suivants :
- un profil en charge de l'identification de l'usager (</t>
    </r>
    <r>
      <rPr>
        <i/>
        <sz val="10"/>
        <color theme="1"/>
        <rFont val="Calibri"/>
        <family val="2"/>
        <scheme val="minor"/>
      </rPr>
      <t>cf. question 0.1</t>
    </r>
    <r>
      <rPr>
        <sz val="10"/>
        <color theme="1"/>
        <rFont val="Calibri"/>
        <family val="2"/>
        <scheme val="minor"/>
      </rPr>
      <t>)
- un profil système d'information (SI)
- un profil en charge de l'admission et/ou de l'accueil des usagers (</t>
    </r>
    <r>
      <rPr>
        <i/>
        <sz val="10"/>
        <color theme="1"/>
        <rFont val="Calibri"/>
        <family val="2"/>
        <scheme val="minor"/>
      </rPr>
      <t>référent administratif par exemple</t>
    </r>
    <r>
      <rPr>
        <sz val="10"/>
        <color theme="1"/>
        <rFont val="Calibri"/>
        <family val="2"/>
        <scheme val="minor"/>
      </rPr>
      <t>) 
Cette équipe vous semble-t-elle constituable et mobilisable ?</t>
    </r>
  </si>
  <si>
    <t xml:space="preserve">e. Quels sont les coûts de migration prévus par votre éditeur ? </t>
  </si>
  <si>
    <t>Avez-vous bien conscience qu'il vous faudra tester la bonne transmission du flux d'identité qui sort de votre système d'information ?</t>
  </si>
  <si>
    <t xml:space="preserve">Les professionnels habilités à créer ou à modifier des identités sont-ils correctement identifiés ? Disposent-ils de droits informatiques spécifiques ? </t>
  </si>
  <si>
    <t>Les personnels habilités à créer ou à modifier des identités sont-ils formés aux bonnes pratiques de création des identités, aux risques engendrés par des identités mal renseignées et à l'intérêt d'éviter les doublons ?</t>
  </si>
  <si>
    <t>Les professionnels habilités à créer ou à modifier des identités disposent-ils d’une carte CPx (CPS, CPF ou CPE) nominative ?</t>
  </si>
  <si>
    <t>La saisie du sexe est-elle obligatoire pour créer une identité ?</t>
  </si>
  <si>
    <t>Votre logiciel maître des identités propose-t-il la fonctionnalité de validation des identités ? Dispose-t-il au moins des statuts "identité provisoire" et "identité validée" (ou "confirmée") ?</t>
  </si>
  <si>
    <t>Point de vigilance : La validation d'une identité doit être une action volontaire de la part de l'utilisateur après avoir effectué un contrôle de cohérence avec une pièce d'identité à haut niveau de confiance (la validation automatique des identités est interdite). Créer une identité ne signifie pas que cette dernière ait été validée.</t>
  </si>
  <si>
    <t>Reportez-vous au glossaire pour consulter la définition de l'identification primaire</t>
  </si>
  <si>
    <t>Reportez-vous au glossaire pour consulter la définition de l'identification secondaire</t>
  </si>
  <si>
    <r>
      <t xml:space="preserve">On parle de doublons d’identités lorsqu’une même personne est enregistrée sous 2 identifiants différents (ou plus) dans un même domaine d’identification. On dispose alors pour l’usager de plusieurs dossiers médicaux et administratifs différents qui ne communiquent pas entre eux. Le fait de ne pas disposer de l’ensemble des informations médicales concernant l’usager engendre un risque lié à la méconnaissance, par le professionnel, de données utiles à la prise de décision.
</t>
    </r>
    <r>
      <rPr>
        <i/>
        <sz val="10"/>
        <color theme="1"/>
        <rFont val="Calibri"/>
        <family val="2"/>
        <scheme val="minor"/>
      </rPr>
      <t>Doublon de flux</t>
    </r>
    <r>
      <rPr>
        <sz val="10"/>
        <color theme="1"/>
        <rFont val="Calibri"/>
        <family val="2"/>
        <scheme val="minor"/>
      </rPr>
      <t xml:space="preserve"> : doublon dépisté dans la file active à l'occasion de la venue d'un usager.
</t>
    </r>
    <r>
      <rPr>
        <i/>
        <sz val="10"/>
        <color theme="1"/>
        <rFont val="Calibri"/>
        <family val="2"/>
        <scheme val="minor"/>
      </rPr>
      <t xml:space="preserve">Doublons de stock </t>
    </r>
    <r>
      <rPr>
        <sz val="10"/>
        <color theme="1"/>
        <rFont val="Calibri"/>
        <family val="2"/>
        <scheme val="minor"/>
      </rPr>
      <t>: ensemble des doublons présents dans le référentiel d’identités. Les doublons de stock peuvent être identifiés lors de l’analyse de la qualité des bases patients.</t>
    </r>
  </si>
  <si>
    <t xml:space="preserve">II.1 </t>
  </si>
  <si>
    <t>Identifiez l'ensemble des professionnels habilités à créer ou à modifier des identités.</t>
  </si>
  <si>
    <t>III. QUALITE ET COMPLETUDE DES IDENTITES</t>
  </si>
  <si>
    <t>III.9</t>
  </si>
  <si>
    <t>III.Qualité et complétude des identités</t>
  </si>
  <si>
    <t>IV. GESTION DES IDENTITES</t>
  </si>
  <si>
    <t>IV.9</t>
  </si>
  <si>
    <t>IV.10</t>
  </si>
  <si>
    <t>IV.11</t>
  </si>
  <si>
    <t>IV. Gestion identités</t>
  </si>
  <si>
    <t>Le logiciel maître des identités est le logiciel principal qui permet la création et la modification des identités.</t>
  </si>
  <si>
    <t>V. ETAT DES LIEUX DU SYSTÈME D'INFORMATION</t>
  </si>
  <si>
    <t>V. Etat des lieux SI</t>
  </si>
  <si>
    <t xml:space="preserve">Avez-vous formalisé votre politique d’habilitation et défini les droits individuels (accès, modifications) attribués aux professionnels ? </t>
  </si>
  <si>
    <t>III. Qualité et complétude des identités</t>
  </si>
  <si>
    <t>IV. Gestion des identités</t>
  </si>
  <si>
    <t>V. Etat des lieux du système d'information</t>
  </si>
  <si>
    <t>Politique d’habilitation du système d'information et droits individuels (accès, modifications) attribués aux professionnels</t>
  </si>
  <si>
    <t xml:space="preserve">A qui s'adresse ce questionnaire ? </t>
  </si>
  <si>
    <t xml:space="preserve">Qui doit remplir ce questionnaire ? </t>
  </si>
  <si>
    <t>Combien de temps dois-je prévoir pour renseigner le questionnaire ?</t>
  </si>
  <si>
    <t xml:space="preserve">Nous estimons qu'il vous faudra entre 1H et 1H30 pour renseigner la totalité du questionnaire. Vous pouvez le renseigner en plusieurs fois. </t>
  </si>
  <si>
    <t>d. Le guide d'implémentation de l'INS dans les logiciels</t>
  </si>
  <si>
    <t>Pour vous aider dans vos travaux sur l'identitovigilance et l'INS, avez-vous pris connaissance des ressources suivantes ?</t>
  </si>
  <si>
    <t>Ce fichier, disponible sur le site de l'ANS, vise à aider les éditeurs, les structures sanitaires, médico-sociales et les professionnels libéraux à s'assurer que l'INS soit correctement implémentée dans les logiciels, en conformité avec les règles du référentiel national d'identitovigilance et du guide d'implémentation de l'INS. A noter :  il s'agit d'un outil d'aide sans obligation de remplissage.</t>
  </si>
  <si>
    <t>C’est le mode de codage utilisé pour enregistrer le lieu de naissance pour les personnes nées en France, à partir des tables fournies par l’INSEE. Le COG de la commune étant susceptible d’évoluer dans le temps, c’est celui récupéré avec l’INS qui fait fois en cas de divergence liée à l’historique du codage de la commune.</t>
  </si>
  <si>
    <t xml:space="preserve">C’est une identité numérique unique, univoque, pérenne, permettant de référencer, de conserver et de transmettre les informations de santé d’un usager. Son utilisation est obligatoire à compter du 01/01/2021 par l’ensemble des professionnels de santé. Elle correspond aujourd’hui à l’INS (cf. ce terme).
Remarque : un identifiant calculé (INS-C), attribué au travers d’un algorithme à partir d’informations lues à partir de la carte Vitale de l’assuré, a d’abord été utilisé mais les résultats se sont révélés à l’origine de doublons ou de collisions. </t>
  </si>
  <si>
    <t>C’est l’ensemble des opérations destinées à attribuer de manière univoque à une personne physique une identité numérique qui lui est propre. L’identification primaire comprend les étapes de recherche d’un patient dans la base, de création ou de modification d’une identité, de validation de cette identité, de récupération de l’INS via l’appel au téléservice INSi.</t>
  </si>
  <si>
    <t>INS</t>
  </si>
  <si>
    <t>Service en ligne de la CNAM permettant de rechercher et de télécharger l’INS.</t>
  </si>
  <si>
    <t>Identifiant de l’INS, représenté par le NIR ou le NIA personnel de l’usager.</t>
  </si>
  <si>
    <t>e. Les scénarios de tests métier</t>
  </si>
  <si>
    <t>f. Les fiches communication et les fiches pratiques INS réalisées par le 3RIV</t>
  </si>
  <si>
    <t xml:space="preserve">Appuyez-vous sur les fiches de communication et les fiches pratiques INS réalisées par le 3RIV (réseau des référents régionaux d'identitovigilance) afin de vous aider à communiquer et à sensibiliser sur l'INS et l'identitovigilance. </t>
  </si>
  <si>
    <t>g. La page INS sur le site de l'ANS</t>
  </si>
  <si>
    <t>Lorsque vous effectuez une recherche d'identité numérique dans votre base (recherche d'antériorité avant de créer une nouvelle identité), utilisez-vous la date de naissance comme clé principale obligatoire ?</t>
  </si>
  <si>
    <t>Lors d'une recherche d'identité numérique, limitez-vous le nombre de caractères du nom ou du prénom recherché (si besoin) à 3 caractères au maximum ?</t>
  </si>
  <si>
    <t>III.10</t>
  </si>
  <si>
    <t>III.11</t>
  </si>
  <si>
    <t xml:space="preserve"> le RNIV recommande fortement de limiter le nombre de caractères saisis pour effectuer la recherche d’un enregistrement à partir du nom ou du prénom de la personne.</t>
  </si>
  <si>
    <t>Les fiches du 3RIV : https://resana.numerique.gouv.fr/public/information/consulterAccessUrl?cle_url=2146736381BW9TM1VZCDQAbQhuBWsAIAc5WmcGJwZvAmlQbQdmXW5TaAM/UjkAYlRu</t>
  </si>
  <si>
    <t>Ce document, produit par l'ANS, est à destination des éditeurs de logiciels pour les aider à implémenter l'INS au mieux dans leurs logiciels. Il reprend un certain nombre de règles décrites dans le référentiel national d’identitovigilance (RNIV) et dans le référentiel INS.</t>
  </si>
  <si>
    <t xml:space="preserve">Cette liste, disponible sur le site de l'ANS, vous permet d'identifier si des référents régionaux d'identitovigilance ont été nommés dans votre région.La liste est régulièrement mise à jour. Contactez vos référents régionaux pour toute question sur l'identitovigilance et sur l'INS. </t>
  </si>
  <si>
    <t>d. Le kit de communication INS</t>
  </si>
  <si>
    <t xml:space="preserve">
Produit par l'ANS, ce référentiel a pour objectif de préciser les modalités de mise en œuvre de l’INS dans les systèmes d’information de santé. Il détermine les acteurs auxquels s’applique l’obligation de référencer les données de santé à caractère personnel avec l’INS et en précise les conditions et modalités d’utilisation, et précise les mesures de sécurité à mettre en œuvre. Ce référentiel a été rendu opposable via l'arrête du 08/06/2021 publié au Journal Officiel.</t>
  </si>
  <si>
    <t>Le référentiel INS : https://esante.gouv.fr/sites/default/files/media_entity/documents/ANS_R%C3%A9f%C3%A9rentiel_Identifiant_National_de_Sant%C3%A9_V2.0.pdf
L'arrêté du 08/06/2021 : https://www.legifrance.gouv.fr/jorf/id/JORFTEXT000043618501</t>
  </si>
  <si>
    <t>Le guide d'implémentation de l'INS dans les logiciels : https://esante.gouv.fr/sites/default/files/media_entity/documents/INS_Guide%20implementation_V2_0.pdf</t>
  </si>
  <si>
    <t>Le guide d'implémentation de l'INS dans les logiciels : https://esante.gouv.fr/sites/default/files/media_entity/documents/INS_Guide%20implementation_V2_0.pdf
L'arrêté du 08/06/2021 : https://www.legifrance.gouv.fr/jorf/id/JORFTEXT000043618501</t>
  </si>
  <si>
    <t>Une ou plusieurs personnes dans votre structure ont-elles pris connaissance du guide d'implémentation de l'INS dans les logiciels réalisé par l'ANS ?</t>
  </si>
  <si>
    <t>Avant de démarrer, avez-vous téléchargé le kit de communication INS ?</t>
  </si>
  <si>
    <t>Le kit de communication : https://esante.gouv.fr/sites/default/files/media_entity/documents/kit_de_communication_ins_4.zip</t>
  </si>
  <si>
    <t>La liste des logiciels autorisés par le CNDA : https://www.sesam-vitale.fr/en/catalogue-produits?se=Identifiant%20National%20de%20Sant%C3%A9%20(INSi)
La liste des logiciels dans le cadre du Ségur : https://tech.esante.gouv.fr/segur-du-numerique-en-sante/solutions-referencees-segur</t>
  </si>
  <si>
    <t>Version : Avril 2022</t>
  </si>
  <si>
    <t>Aux PMI qui souhaitent faire un état des lieux et disposer d'un plan d'actions personnalisé pour déployer l'INS</t>
  </si>
  <si>
    <t>Le médecin directeur du service de PMI, idéalement accompagné d'une personne en charge des admissions et d'une personne en charge du système d'information</t>
  </si>
  <si>
    <r>
      <t xml:space="preserve">NB : Ce questionnaire se base sur le RNIV. </t>
    </r>
    <r>
      <rPr>
        <b/>
        <sz val="11"/>
        <color theme="1" tint="4.9989318521683403E-2"/>
        <rFont val="Calibri"/>
        <family val="2"/>
        <scheme val="minor"/>
      </rPr>
      <t xml:space="preserve"> Prendre connaissance de ce document est indispensable</t>
    </r>
    <r>
      <rPr>
        <sz val="11"/>
        <color theme="1" tint="4.9989318521683403E-2"/>
        <rFont val="Calibri"/>
        <family val="2"/>
        <scheme val="minor"/>
      </rPr>
      <t xml:space="preserve"> : 
- Le volet socle : https://esante.gouv.fr/sites/default/files/media_entity/documents/RNIV%201%20Principes%20communs_1.pdf
- Le volet 3 spécifique aux structures médico-sociales : https://esante.gouv.fr/sites/default/files/media_entity/documents/RNIV%203%20Identitovigilance%20structures%20non%20hospitali%C3%A8res%20VD_3.pdf</t>
    </r>
  </si>
  <si>
    <t xml:space="preserve">Avez-vous identifié un ou plusieurs professionnels en charge des questions liées à l'identification de l'usager au sein de votre service de PMI ? </t>
  </si>
  <si>
    <t xml:space="preserve">Une même personne peut être positionnée sur plusieurs profils. Ces profils peuvent être internes à votre service de PMI, ou mutualisés avec d'autres structures. </t>
  </si>
  <si>
    <t>Ce support, réalisé par l'ANS, présente les notions de base à connaître sur l'INS et l'identitovigilance</t>
  </si>
  <si>
    <t>b. La liste des référents régionaux d'identitovigilance</t>
  </si>
  <si>
    <t xml:space="preserve">Ce kit contient des affiches ainsi qu'une FAQ et un dépliant à destination des usagers. </t>
  </si>
  <si>
    <t>c. Les webinaires de l'ANS à destination des PMI</t>
  </si>
  <si>
    <t>Deux webinaires ont été organisés par l'ANS spécifiquement à destination des PMI : un premier dont l'objectif était de présenter les services socles et un second dédié à l'INS.</t>
  </si>
  <si>
    <t xml:space="preserve">
Le RNIV, élaboré par le réseau des référents régionaux d'identitovigilance (3RIV) a pour objet de fixer les exigences et recommandations à respecter en termes d’identification des usagers pris en charge sur le plan sanitaire par les différents professionnels impliqués (structures de ville, établissements de santé, secteur médico-social) afin de maîtriser les risques dans ce domaine. 
Le RNIV a été rendu opposable via l'arrêté du 08/06/2021 publié au Journal Officiel.</t>
  </si>
  <si>
    <t>Le médecin directeur du service, dans la mesure du possible, est invité à prendre connaissance du référentiel INS.</t>
  </si>
  <si>
    <t>Ce décret rend obligatoire l'utilisation de l'identifiant national de santé pour référencer les données de santé depuis le 01/01/2021. Le médecin directeur du service peut, en complément des autres lectures, prendre connaissance du décret.</t>
  </si>
  <si>
    <t>Ce guide, produit par l'ANS, essentiellement à destination des éditeurs, vise à aider les acteurs de la santé et du médico-social, pour lesquels le référencement des données de santé avec l’INS est obligatoire, ainsi que leurs éditeurs comme sous-traitants, à implémenter l’INS dans leurs logiciels. Il reprend un certain nombre de règles décrites dans le RNIV et dans le référentiel INS. Le guide d'implémentation a été rendu opposable via l'arrêté du 08/06/2021 publié au Journal Officiel.</t>
  </si>
  <si>
    <t>Le support "L'INS en quelques mots" : https://esante.gouv.fr/sites/default/files/media_entity/documents/ANS_L%27INS%20en%20quelques%20mots_VF_0.pdf</t>
  </si>
  <si>
    <t>Cette liste vous permet de voir si des référents régionaux d'identitovigilance ont été nommés dans votre région, et de récupérer leurs contacts le cas échéant. La liste est régulièrement mise à jour. 
Nous vous invitons à contacter vos référents régionaux pour toute question sur l'INS et l'identitovigilance.</t>
  </si>
  <si>
    <t>La liste des référents régionaux en identitovigilance / INS : https://esante.gouv.fr/sites/default/files/media_entity/documents/INS_Liste-des-referents-regionaux_Fev-2022.pdf</t>
  </si>
  <si>
    <t>Avant de démarrer, avez-vous visionné les webinaires de l'ANS dédiés aux services de PMI ?</t>
  </si>
  <si>
    <t>Webinaire "Transformation numérique santé et médico-social : les enjeux pour les PMI" : https://esante.gouv.fr/webinaires/transformation-numerique-sante-et-medico-social-les-enjeux-pour-les-services-de-pmi-protection-maternelle-et-infantile?position&amp;keys=PMI&amp;pageNumber=1
Webinaire "L'INS pour les services de PMI" : https://esante.gouv.fr/webinaires/lidentite-nationale-de-sante-pour-les-services-protection-maternelle-et-infantile-des-conseils-departementaux</t>
  </si>
  <si>
    <t>Les scénarios de tests métier : https://esante.gouv.fr/sites/default/files/media_entity/documents/ANS_Scenario%20de%20test_vJuin2021.xls</t>
  </si>
  <si>
    <t>en conformité avec les règles du référentiel national d'identitovigilance et du guide d'implémentation de l'INS. 
A noter :  il s'agit d'un outil d'aide sans obligation de remplissage.</t>
  </si>
  <si>
    <t>La page générale INS : https://esante.gouv.fr/produits-services/referentiel-ins#7108
Depuis cette page, vous pouvez accéder aux pages dédiées par profil (structures sanitaires, structures médico-sociales,…)</t>
  </si>
  <si>
    <t>I. ORGANISATION DE L'IDENTITOVIGILANCE</t>
  </si>
  <si>
    <t>En complément des documents listés ci-dessus, le volet 3 du RNIV (volet "Mise en œuvre de l'identitovigilance par les structures non hospitalières") prévoit que soient rédigés les documents et procédures suivants. Avez-vous formalisé ces documents ?</t>
  </si>
  <si>
    <t>b.Procédure de détection et de gestion des suspicions d'usurpations d’identité</t>
  </si>
  <si>
    <t>c.Mode de fonctionnement dégradé en cas de panne informatique, notamment en termes de gestion de l’identification primaire et secondaire et de reprise d’activité</t>
  </si>
  <si>
    <t>e.Procédure de contrôle qualité des identités numériques et gestion des erreurs</t>
  </si>
  <si>
    <t>d.Procédure d'information des partenaires après détection d’une erreur d’identification</t>
  </si>
  <si>
    <t>Mettez à jour le document en tenant compte du RNIV et des spécificités de l'INS. Rapprochez-vous de votre référent régional INS et identitovigilance si besoin.</t>
  </si>
  <si>
    <t xml:space="preserve">Rédigez ou mettez à jour votre politique d'identification de l'usager en vous reportant aux exigences du RNIV. Assurez-vous que ce document est disponible, connu et appliqué par tous.
Rapprochez-vous, si besoin, de votre référent régional INS et identitovigilance pour la rédaction du document. </t>
  </si>
  <si>
    <t xml:space="preserve">Rédigez ou mettez à jour votre charte d'identification de l'usager en vous reportant aux exigences du RNIV. Assurez-vous que ce document est disponible, connu et appliqué par tous.
Rapprochez-vous, si besoin, de votre référent régional INS et identitovigilance pour la rédaction du document. </t>
  </si>
  <si>
    <t>La procédure d’accueil de l'usager et de création / modification d’une identité est-elle disponible, connue, appliquée et régulièrement mise à jour ?</t>
  </si>
  <si>
    <t xml:space="preserve">Mettez à jour le document en tenant compte du RNIV et des spécificités de l'INS. En particulier, la procédure d'accueil d'un usager doit contenir : 
- la conduite à tenir lorsqu'il est constaté une discordance avérée entre l’identité numérique locale et les traits INS renvoyés par le téléservice INSi, que ce soit à l’occasion d’une recherche initiale ou d’une opération de vérification
- la conduite à tenir lorsque la qualification de l’identité numérique n’est pas possible à court terme faute de présentation de documents d’identité à haut niveau de preuve (conservation ou non de l’INS dans le système d'information)
Rapprochez-vous de votre référent régional INS et identitovigilance si besoin. </t>
  </si>
  <si>
    <t xml:space="preserve">Rédigez cette procédure en vous reportant aux exigences du RNIV. En particulier, la procédure d'accueil d'un usager doit contenir : 
- la conduite à tenir lorsqu'il est constaté une discordance avérée entre l’identité numérique locale et les traits INS renvoyés par le téléservice INSi, que ce soit à l’occasion d’une recherche initiale ou d’une opération de vérification
- la conduite à tenir lorsque la qualification de l’identité numérique n’est pas possible à court terme faute de présentation de documents d’identité à haut niveau de preuve (conservation ou non de l’INS dans le système d'information)
Veillez à relayer le document à votre personnel. 
Rapprochez-vous, si besoin, de votre référent régional INS et identitovigilance pour la rédaction du document. </t>
  </si>
  <si>
    <t xml:space="preserve">Rédigez la procédure en vous reportant aux exigences du RNIV. Veillez à relayer le document à votre personnel.
Rapprochez-vous, si besoin, de votre référent régional INS et identitovigilance pour la rédaction du document. </t>
  </si>
  <si>
    <t>Rédigez la procédure en vous reportant aux exigences du RNIV. En particulier, veillez à y préciser la conduite à tenir en cas d’erreur d’attribution d’un matricule INS à un usager (modalités d’information de l’ensemble des professionnels avec lequel la structure a partagé des données en utilisant ce mauvais identifiant).
Rapprochez-vous, si besoin, de votre référent régional INS et identitovigilance pour la rédaction du document. Relayez le document à votre personnel.</t>
  </si>
  <si>
    <t xml:space="preserve">Mettez à jour le document en tenant compte du RNIV et des spécificités de l'INS.  En particulier, veillez à y préciser la conduite à tenir en cas d’erreur d’attribution d’un matricule INS à un usager (modalités d’information de l’ensemble des professionnels avec lequel la structure a partagé des données en utilisant ce mauvais identifiant).
Rapprochez-vous de votre référent régional INS et identitovigilance si besoin. </t>
  </si>
  <si>
    <t>Avez-vous rédigé la procédure d’identification secondaire d’un usager avant tout acte de soin ?</t>
  </si>
  <si>
    <t xml:space="preserve">Veillez à formaliser ce document et à y inclure les nouveaux risques liés à l'arrivée de l'INS. Pour plus d'information, reportez-vous aux recommandations du RNIV.
Rapprochez-vous, si besoin, de votre référent régional INS et identitovigilance pour la rédaction du document. </t>
  </si>
  <si>
    <t>Veillez à mettre à jour ce document afin d'y intégrer les nouveaux risques liés à l'arrivée de l'INS. Rapprochez-vous de votre référent régional INS et identitovigilance si besoin.</t>
  </si>
  <si>
    <t>Avez-vous rédigé la procédure de détection et de gestion des suspicions d'usurpations d’identité ?</t>
  </si>
  <si>
    <t>Veillez à formaliser ce document en tenant compte de l'arrivée de l'INS. Pour plus d'information, reportez-vous aux recommandations du RNIV.
Rapprochez-vous, si besoin, de votre référent régional INS et identitovigilance pour la rédaction du document.</t>
  </si>
  <si>
    <t xml:space="preserve">Mettez à jour le document en tenant compte du RNIV et des spécificités de l'INS. Rapprochez-vous de votre référent régional INS et identitovigilance si besoin. </t>
  </si>
  <si>
    <t xml:space="preserve">Mettez à jour le document en tenant compte du RNIV et des spécificités de l'INS. 
Rapprochez-vous de votre référent régional INS et identitovigilance si besoin. </t>
  </si>
  <si>
    <t>Veillez à formaliser ce document et à y inclure les nouveaux risques liés à l'arrivée de l'INS. Pour plus d'information, reportez-vous aux recommandations du RNIV.
Rapprochez-vous, si besoin, de votre référent régional INS et identitovigilance pour la rédaction du document. .</t>
  </si>
  <si>
    <t>Veillez à formaliser cette procédure en y intégrant les spécificités liées à l'INS. Pour plus d'information, reportez-vous aux recommandations du RNIV.
Rapprochez-vous, si besoin, de votre référent régional INS et identitovigilance pour la rédaction du document. .</t>
  </si>
  <si>
    <t xml:space="preserve">Veillez à formaliser cette procédure en y intégrant les spécificités liées à l'INS. Pour plus d'information, reportez-vous aux recommandations du RNIV.
Rapprochez-vous, si besoin, de votre référent régional INS et identitovigilance pour la rédaction du document. </t>
  </si>
  <si>
    <t xml:space="preserve">Avez-vous rédigé la procédure d'identification des usagers souhaitant être suivis de manière anonyme ? </t>
  </si>
  <si>
    <t>f.Procédure d'identification des usagers souhaitant être suivis de manière anonyme (suivi de la contraception pour les mineurs, suivi de grossesse sous x,…)</t>
  </si>
  <si>
    <t xml:space="preserve">Veillez à formaliser cette procédure en y intégrant les spécificités liées à l'INS. La procédure devra notamment préciser que l'utilisation de l'attribut "fictif" dans le logiciel est obligatoire pour ces identités. Pour plus d'information, reportez-vous aux recommandations du RNIV.
Rapprochez-vous, si besoin, de votre référent régional INS et identitovigilance pour la rédaction du document. </t>
  </si>
  <si>
    <t xml:space="preserve">Mettez à jour le document en tenant compte du RNIV et des spécificités de l'INS. Assurez-vous notamment que la procédure indique que l'utilisation de l'attribut "fictif" dans le logiciel est obligatoire pour ces identités. 
Rapprochez-vous de votre référent régional INS et identitovigilance si besoin. </t>
  </si>
  <si>
    <t>II. ACCUEIL DE L'USAGER ; CREATION, VERIFICATION ET MODIFICATION DE L'IDENTITE</t>
  </si>
  <si>
    <t>II. Accueil de l'usager ; création, vérification et modification de l'identité</t>
  </si>
  <si>
    <t>II.1</t>
  </si>
  <si>
    <t>Les points de création des identités sont-ils bien identifiés (par exemple, accueil administratif, bureau médical, lors de la visite à domicile,…) ?</t>
  </si>
  <si>
    <t>II.Accueil de l'usager</t>
  </si>
  <si>
    <t>Un titre d’identité à haut niveau de confiance est-il demandé à l'usager et/ou à ses proches lors de l’accueil ?</t>
  </si>
  <si>
    <t>Pour les usagers français, seuls la carte d’identité nationale et le passeport en cours de validité sont considérés comme des documents d'identité de haut niveau de confiance. Pour les mineurs qui n’en disposent pas, il est accepté le livret de famille ou un extrait d’acte de naissance, à condition de pouvoir vérifier l’identité du parent ou tuteur légal qui présente ces documents.Pour les usagers étrangers, il s’agit du passeport, du titre de séjour, ou, pour les usagers européens, de la carte d’identité nationale. Tous les autres documents ont une valeur probante plus faible et ne permettent pas de valider une identité numérique.</t>
  </si>
  <si>
    <t xml:space="preserve">En heures ouvrables, des soignants peuvent-ils créer ou modifier des identités, en plus des professionnels spécialement identifiés et habilités (accueil administratif par exemple) ? </t>
  </si>
  <si>
    <t>II.6</t>
  </si>
  <si>
    <t xml:space="preserve"> 
Mettez à jour votre politique d'habilitation et les droits accordés au personnel avec l'arrivée de l'INS</t>
  </si>
  <si>
    <t>Veillez à renouveler régulièrement les formations sur la création/modification d'une identité usager auprès du personnel concerné en insistant sur les risques liés à une mauvaise identification (doublons, évènements indésirables,...)
 Intégrez l'INS dans vos formations.</t>
  </si>
  <si>
    <t>Assurez-vous que seuls des professionnels correctement formés sont habilités à créer et à modifier des identités.</t>
  </si>
  <si>
    <t xml:space="preserve">
Pour vous guider, vous pouvez vous appuyer sur les procédures existantes qui décrivent la démarche à suivre.</t>
  </si>
  <si>
    <t>Le parcours guidé : https://esante.gouv.fr/decouvrez-votre-parcours-guide-esms
La procédure pour la commande de cartes CPx : https://esante.gouv.fr/sites/default/files/media_entity/documents/ANS_Fiche_commande_CPx_VF_0.pdf</t>
  </si>
  <si>
    <t>Seul un document d'identité de haut niveau de confiance permet de valider une identité. 
Pour les usagers français, il s’agit de la carte d’identité nationale et du passeport  en cours de validité. 
Pour les mineurs qui n’en disposent pas, il est accepté le livret de famille ou un extrait d’acte de naissance, à condition de pouvoir vérifier l’identité du parent ou tuteur légal qui présente ces documents. 
Pour les usagers étrangers, il s’agit du passeport, du titre de séjour, ou, pour les usagers européens, de la carte d’identité nationale.
Tous les autres documents ont une valeur probante plus faible et ne permettent pas de valider une identité numérique.</t>
  </si>
  <si>
    <t>Le RNIV : https://esante.gouv.fr/produits-services/referentiel-ins
L'arrêté du 08/06/2021 : https://www.legifrance.gouv.fr/jorf/id/JORFTEXT000043618501</t>
  </si>
  <si>
    <t>Le RNIV : https://esante.gouv.fr/produits-services/referentiel-ins
La liste des référents régionaux en identitovigilance / INS : https://esante.gouv.fr/sites/default/files/media_entity/documents/INS_Liste-des-referents-regionaux_Fev-2022.pdf</t>
  </si>
  <si>
    <t>Le RNIV : https://esante.gouv.fr/produits-services/referentiel-ins</t>
  </si>
  <si>
    <t xml:space="preserve">Plus le taux est élevé, plus le temps de mise à jour des identités avec l'arrivée de l'INS sera important. Cela risque d'entraîner une surcharge de travail au moment du déploiement de l'INS. </t>
  </si>
  <si>
    <t xml:space="preserve">
Si possible, commencez à améliorer dès à présent la qualité des identités de votre file active, et prévoyez d'adapter vos ressources humaines pour pouvoir absorber la charge.</t>
  </si>
  <si>
    <t>Le logiciel maître des identités propose-t-il l’utilisation d’attributs "identité douteuse", "identité fictive" (ou "sensible") et "identité homonyme" pour caractériser certaines identités particulières ?</t>
  </si>
  <si>
    <t>Reportez-vous au glossaire si besoin</t>
  </si>
  <si>
    <r>
      <rPr>
        <i/>
        <sz val="10"/>
        <color theme="1"/>
        <rFont val="Calibri"/>
        <family val="2"/>
        <scheme val="minor"/>
      </rPr>
      <t xml:space="preserve">Si votre logiciel dispose de la fonctionnalité de validation des identités : </t>
    </r>
    <r>
      <rPr>
        <sz val="10"/>
        <color theme="1"/>
        <rFont val="Calibri"/>
        <family val="2"/>
        <scheme val="minor"/>
      </rPr>
      <t xml:space="preserve">Une identité n’est-elle validée que si l'usager (et/ou ses proches) a présenté un document d’identité de haut niveau de confiance ? </t>
    </r>
  </si>
  <si>
    <r>
      <rPr>
        <i/>
        <sz val="10"/>
        <color theme="1"/>
        <rFont val="Calibri"/>
        <family val="2"/>
        <scheme val="minor"/>
      </rPr>
      <t>Si votre logiciel dispose de la fonctionnalité de validation des identités</t>
    </r>
    <r>
      <rPr>
        <sz val="10"/>
        <color theme="1"/>
        <rFont val="Calibri"/>
        <family val="2"/>
        <scheme val="minor"/>
      </rPr>
      <t xml:space="preserve"> : L’identité est-elle validée automatiquement passé un certain délai après sa création ?</t>
    </r>
  </si>
  <si>
    <t>La fonctionnalité de validation des identités est-elle utilisée dans votre service ?</t>
  </si>
  <si>
    <r>
      <rPr>
        <i/>
        <sz val="10"/>
        <color theme="1"/>
        <rFont val="Calibri"/>
        <family val="2"/>
        <scheme val="minor"/>
      </rPr>
      <t>Si votre logiciel dispose de la fonctionnalité de validation des identités</t>
    </r>
    <r>
      <rPr>
        <sz val="10"/>
        <color theme="1"/>
        <rFont val="Calibri"/>
        <family val="2"/>
        <scheme val="minor"/>
      </rPr>
      <t xml:space="preserve"> : La fonctionnalité de validation des identités est-elle utilisée dans votre service ?</t>
    </r>
  </si>
  <si>
    <r>
      <rPr>
        <i/>
        <sz val="10"/>
        <color theme="1"/>
        <rFont val="Calibri"/>
        <family val="2"/>
        <scheme val="minor"/>
      </rPr>
      <t xml:space="preserve">Si votre logiciel dispose de la fonctionnalité de validation des identités : </t>
    </r>
    <r>
      <rPr>
        <sz val="10"/>
        <color theme="1"/>
        <rFont val="Calibri"/>
        <family val="2"/>
        <scheme val="minor"/>
      </rPr>
      <t>L’identité est-elle validée par le professionnel qui la crée ou la modifie lors de l’accueil de l'usager ?</t>
    </r>
  </si>
  <si>
    <t xml:space="preserve">Une identité n’est-elle validée que si l'usager (et/ou ses proches) a présenté un document d’identité de haut niveau de confiance ? </t>
  </si>
  <si>
    <t xml:space="preserve">
Pour les usagers français, seuls la carte d’identité nationale et le passeport en cours de validité sont considérés comme des documents d'identité de haut niveau de confiance. Pour les mineurs qui n’en disposent pas, il est accepté le livret de famille ou un extrait d’acte de naissance, à condition de pouvoir vérifier l’identité du parent ou tuteur légal qui présente ces documents.Pour les usagers étrangers, il s’agit du passeport, du titre de séjour, ou, pour les usagers européens, de la carte d’identité nationale.
Tous les autres documents ont une valeur probante plus faible et ne permettent pas de valider une identité numérique.</t>
  </si>
  <si>
    <t>L’identité est-elle validée par le professionnel qui la crée ou la modifie lors de l’accueil de l'usager ?</t>
  </si>
  <si>
    <r>
      <rPr>
        <i/>
        <sz val="10"/>
        <rFont val="Calibri"/>
        <family val="2"/>
        <scheme val="minor"/>
      </rPr>
      <t>Si vous avez répondu Oui à la question IV.6</t>
    </r>
    <r>
      <rPr>
        <sz val="10"/>
        <rFont val="Calibri"/>
        <family val="2"/>
        <scheme val="minor"/>
      </rPr>
      <t xml:space="preserve"> : La fonctionnalité "attribut" est-elle utilisée dans votre service ? </t>
    </r>
  </si>
  <si>
    <t xml:space="preserve">La fonctionnalité "attribut" est-elle utilisée dans votre service ? </t>
  </si>
  <si>
    <t xml:space="preserve">
Formez votre personnel à l'utilisation de ces attributs et assurez-vous que cette fonctionnalité est correctement utilisée dans votre service. </t>
  </si>
  <si>
    <t>Ce référent peut être interne à votre service, ou extérieur (prestataire informatique, éditeur,…)</t>
  </si>
  <si>
    <t xml:space="preserve">Avez-vous pris contact avec l'éditeur de votre logiciel maitre des identités (celui dans lequel vous créez et modifiez les identités des usagers) ? </t>
  </si>
  <si>
    <r>
      <rPr>
        <i/>
        <sz val="10"/>
        <color theme="1"/>
        <rFont val="Calibri"/>
        <family val="2"/>
        <scheme val="minor"/>
      </rPr>
      <t>Si vous avez répondu "Oui" à la question V.5 :</t>
    </r>
    <r>
      <rPr>
        <sz val="10"/>
        <color theme="1"/>
        <rFont val="Calibri"/>
        <family val="2"/>
        <scheme val="minor"/>
      </rPr>
      <t xml:space="preserve"> Avez-vous abordé les points suivants avec votre éditeur : </t>
    </r>
  </si>
  <si>
    <t>a.A-t-il pris connaissance du guide d’implémentation de l’INS dans les logiciels et de la modification du format des flux ? En particulier, a-t-il pris connaissance des nouveaux champs de l'identité qui deviennent obligatoires, de la taille des champs qui évolue, des nouveaux statuts de l’identité que les logiciels maîtres des identités vont devoir gérer, des données qu'ils vont devoir véhiculer,...) ?</t>
  </si>
  <si>
    <t xml:space="preserve">b. A-t-il réalisé les scénarios de test de l'ANS afin de s'assurer de la conformité du logiciel au guide d'implémentation de l'INS dans les logiciels ? </t>
  </si>
  <si>
    <t xml:space="preserve">c.Quelles sont les dates envisagées pour le déploiement d’une version compatible INS dans votre service ? </t>
  </si>
  <si>
    <t xml:space="preserve">f. A-t-il pris en compte l'annexe CI-SIS afin de faire évoluer ses différents standards d'échange ? </t>
  </si>
  <si>
    <t xml:space="preserve">Avez-vous défini un calendrier d’évolution de votre logiciel pour leur mise en conformité avec l’INS (en vous basant notamment sur les échanges que vous avez eus avec votre éditeur) ? </t>
  </si>
  <si>
    <t xml:space="preserve">Transmettez-vous des données de santé à d'autres outils (comme l'outil mesvaccins.net) ? </t>
  </si>
  <si>
    <t>Il est indispensable d'identifier a minima un référent système d'information. Ce référent peut être une personne interne à votre service, éventuellement mutualisée avec d'autres structures,un prestataire informatique,...
Le référent participera aux tests métier lors de la mise en place de votre logiciel compatible avec l'INS.</t>
  </si>
  <si>
    <t>Votre éditeur a-t-il pris connaissance du guide d’implémentation de l’INS dans les logiciels et de la modification du format des flux ?</t>
  </si>
  <si>
    <t>Votre éditeur a-t-il réalisé les scénarios de test de l'ANS afin de s'assurer de sa conformité au guide d'implémentation de l'INS dans les logiciels ?</t>
  </si>
  <si>
    <t>afin de vous assurer que vos logiciels sont conformes au guide d'implémentation de l'INS dans les logiciels</t>
  </si>
  <si>
    <t xml:space="preserve">Savez-vous quelles sont les dates envisagées par votre éditeur pour le déploiement d’une version compatible INS dans votre structure ? </t>
  </si>
  <si>
    <t>Connaissez-vous les prérequis prévus par votre éditeur (installation d’une nouvelle version, paramétrages à réaliser etc.) à mettre en œuvre afin d’acquérir la version compatible INS ?</t>
  </si>
  <si>
    <t>Questionnez votre éditeur sur ce point lorsque vous le contacterez. En fonction des retours, le déploiement de la solution compatible INS pourra être plus ou moins long (par exemple, s'il vous faut installer une nouvelle version, cela pourra nécessiter davantage de temps que prévu initialement)</t>
  </si>
  <si>
    <t xml:space="preserve">Votre éditeur a-t-il pris en compte l'annexe CI-SIS afin de faire évoluer leurs différents standards d'échange ? </t>
  </si>
  <si>
    <t>L'annexe CI-SIS : https://industriels.esante.gouv.fr/sites/default/files/2022-03/ans_cisis-tec_annexe-ins_1.3.pdf</t>
  </si>
  <si>
    <t xml:space="preserve">Votre flux d'identités sortant devra être testé afin de vous assurer que l’INS est bien diffusée (pas de rejet ni de troncage,…). Veillez à prévoir du temps et de la ressource humaine pour ce faire. </t>
  </si>
  <si>
    <t>veillez à prévoir une procédure sur la conduite à tenir dans le cas où les outils en question ont été alimentés avec une identité usager erronée.</t>
  </si>
  <si>
    <t xml:space="preserve">b. Proportions d’identités qualifiées, validées, récupérées, provisoires </t>
  </si>
  <si>
    <t>Procédure d’accueil de l'usager et de création / modification d’une identité</t>
  </si>
  <si>
    <t>Identité nationale de santé (INS)</t>
  </si>
  <si>
    <t>Identité douteuse</t>
  </si>
  <si>
    <t>Attribut d’une identité numérique utilisé pour signaler que la procédure d’identification n’est pas sûre, soit du fait d’un doute sur les documents d’identification présentés (suspicion de fraude), soit parce l’identité est relevée sur les dires d’un patient confus ou d’un tiers qui le connait mal. C’est un attribut qui ne peut être associé qu’au statut d’identité provisoire.</t>
  </si>
  <si>
    <t>Identité fictive</t>
  </si>
  <si>
    <t>Attribut d’une identité numérique utilisée pour signaler que les traits d’identité n’ont pas de rapport avec l’identité réelle de l’usager. Il découle de la mise en œuvre d’une procédure d’identification applicable aux situations d’identités sensibles (anonymisation de la prise en charge). Cet attribut peut également servir dans le cadre de tests informatiques ou de formations. C’est un attribut qui ne peut être associé qu’au statut d’identité provisoire.</t>
  </si>
  <si>
    <t>Procédure de signalement des évènements indésirables, dont ceux relatifs à l'identification de l'usager</t>
  </si>
  <si>
    <t>Procédure d’identification secondaire d’un usager avant tout acte de soin</t>
  </si>
  <si>
    <t>Procédure de détection et de gestion des suspicions d'usurpations d’identité</t>
  </si>
  <si>
    <t>Procédure d'identification des usagers souhaitant être suivis de manière anonyme (suivi de la contraception pour les mineurs, suivi de grossesse sous x,…)</t>
  </si>
  <si>
    <r>
      <t>Le questionnaire peut être renseigné</t>
    </r>
    <r>
      <rPr>
        <b/>
        <sz val="11"/>
        <color theme="1"/>
        <rFont val="Calibri"/>
        <family val="2"/>
        <scheme val="minor"/>
      </rPr>
      <t xml:space="preserve"> en une ou plusieurs fois</t>
    </r>
    <r>
      <rPr>
        <sz val="11"/>
        <color theme="1"/>
        <rFont val="Calibri"/>
        <family val="2"/>
        <scheme val="minor"/>
      </rPr>
      <t xml:space="preserve">. Pour chaque question, indiquez votre réponse dans les cases bleutées prévues à cet effet. Pour certaines questions, vous devrez sélectionner votre réponse dans le menu déroulant. Le plan d'actions (onglet "Plan d'actions") s'alimente automatiquement en fonction des réponses que vous apportez dans les onglets 0 à VI. </t>
    </r>
  </si>
  <si>
    <r>
      <t xml:space="preserve">A l’issue du questionnaire, le service de PMI disposera d’un </t>
    </r>
    <r>
      <rPr>
        <b/>
        <sz val="11"/>
        <color theme="1"/>
        <rFont val="Calibri"/>
        <family val="2"/>
        <scheme val="minor"/>
      </rPr>
      <t>plan d’actions personnalisé</t>
    </r>
    <r>
      <rPr>
        <sz val="11"/>
        <color theme="1"/>
        <rFont val="Calibri"/>
        <family val="2"/>
        <scheme val="minor"/>
      </rPr>
      <t xml:space="preserve"> qui lui permettra d’identifier les actions à réaliser pour se mettre en conformité avec le RNIV et déployer l’INS. Le service de PMI pourra par la suite utiliser ce questionnaire comme </t>
    </r>
    <r>
      <rPr>
        <b/>
        <sz val="11"/>
        <color theme="1"/>
        <rFont val="Calibri"/>
        <family val="2"/>
        <scheme val="minor"/>
      </rPr>
      <t>un outil de suivi et de pilotage projet</t>
    </r>
    <r>
      <rPr>
        <sz val="11"/>
        <color theme="1"/>
        <rFont val="Calibri"/>
        <family val="2"/>
        <scheme val="minor"/>
      </rPr>
      <t xml:space="preserve"> qu'il pourra mettre à jour régulièrement, </t>
    </r>
    <r>
      <rPr>
        <b/>
        <sz val="11"/>
        <color theme="1"/>
        <rFont val="Calibri"/>
        <family val="2"/>
        <scheme val="minor"/>
      </rPr>
      <t>en particulier lorsque le service sera doté d'une version de logiciel compatible INS / RNIV</t>
    </r>
    <r>
      <rPr>
        <sz val="11"/>
        <color theme="1"/>
        <rFont val="Calibri"/>
        <family val="2"/>
        <scheme val="minor"/>
      </rPr>
      <t xml:space="preserve">. Ce questionnaire peut également être utilisé par une ARS ou un GRADeS souhaitant accompagner les services de PMI de sa région. </t>
    </r>
  </si>
  <si>
    <r>
      <t xml:space="preserve">Depuis le 01/01/2021, toute donnée de santé doit être référencée avec l’Identité Nationale de Santé – INS. </t>
    </r>
    <r>
      <rPr>
        <b/>
        <sz val="11"/>
        <color theme="1" tint="4.9989318521683403E-2"/>
        <rFont val="Calibri"/>
        <family val="2"/>
        <scheme val="minor"/>
      </rPr>
      <t>Il vous faut donc déployer au plus tôt l’INS au sein de votre service de PMI</t>
    </r>
    <r>
      <rPr>
        <sz val="11"/>
        <color theme="1" tint="4.9989318521683403E-2"/>
        <rFont val="Calibri"/>
        <family val="2"/>
        <scheme val="minor"/>
      </rPr>
      <t xml:space="preserve">. La mise en œuvre de l’INS intègre une dimension organisation, identitovigilance et système d’information. 
Pour rappel, </t>
    </r>
    <r>
      <rPr>
        <b/>
        <sz val="11"/>
        <color theme="1" tint="4.9989318521683403E-2"/>
        <rFont val="Calibri"/>
        <family val="2"/>
        <scheme val="minor"/>
      </rPr>
      <t>l'identitovigilance est une notion fondamental</t>
    </r>
    <r>
      <rPr>
        <b/>
        <sz val="11"/>
        <rFont val="Calibri"/>
        <family val="2"/>
        <scheme val="minor"/>
      </rPr>
      <t>e</t>
    </r>
    <r>
      <rPr>
        <sz val="11"/>
        <rFont val="Calibri"/>
        <family val="2"/>
        <scheme val="minor"/>
      </rPr>
      <t xml:space="preserve"> : elle permet de fiabiliser l'identification de l’usager et de ses données de santé, à toutes les étapes de son parcours de santé</t>
    </r>
    <r>
      <rPr>
        <sz val="11"/>
        <color theme="1" tint="4.9989318521683403E-2"/>
        <rFont val="Calibri"/>
        <family val="2"/>
        <scheme val="minor"/>
      </rPr>
      <t xml:space="preserve">. </t>
    </r>
    <r>
      <rPr>
        <b/>
        <sz val="11"/>
        <color theme="1" tint="4.9989318521683403E-2"/>
        <rFont val="Calibri"/>
        <family val="2"/>
        <scheme val="minor"/>
      </rPr>
      <t>Le référentiel national d'identitovigilance</t>
    </r>
    <r>
      <rPr>
        <sz val="11"/>
        <color theme="1" tint="4.9989318521683403E-2"/>
        <rFont val="Calibri"/>
        <family val="2"/>
        <scheme val="minor"/>
      </rPr>
      <t xml:space="preserve"> (RNIV) a été rendu opposable courant 2021. Il a pour objet de fixer </t>
    </r>
    <r>
      <rPr>
        <b/>
        <sz val="11"/>
        <color theme="1" tint="4.9989318521683403E-2"/>
        <rFont val="Calibri"/>
        <family val="2"/>
        <scheme val="minor"/>
      </rPr>
      <t>les exigences et recommandations à respecter en termes d’identification des usager</t>
    </r>
    <r>
      <rPr>
        <b/>
        <sz val="11"/>
        <rFont val="Calibri"/>
        <family val="2"/>
        <scheme val="minor"/>
      </rPr>
      <t>s</t>
    </r>
    <r>
      <rPr>
        <sz val="11"/>
        <rFont val="Calibri"/>
        <family val="2"/>
        <scheme val="minor"/>
      </rPr>
      <t xml:space="preserve"> pris en charge sur le plan sanitaire et médico-social par les différents professionnels impliqués (structures de ville, établissements de santé, secteur médico-social, services de PMI) afin de maîtriser les risques dans ce domaine.</t>
    </r>
    <r>
      <rPr>
        <sz val="11"/>
        <color theme="1" tint="4.9989318521683403E-2"/>
        <rFont val="Calibri"/>
        <family val="2"/>
        <scheme val="minor"/>
      </rPr>
      <t xml:space="preserve">
</t>
    </r>
    <r>
      <rPr>
        <b/>
        <sz val="11"/>
        <color theme="1" tint="4.9989318521683403E-2"/>
        <rFont val="Calibri"/>
        <family val="2"/>
        <scheme val="minor"/>
      </rPr>
      <t>Le présent questionnaire, élaboré par le référent régional d'identitovigilance de la région Provence-Alpes-Côte d'Azur avec la participation du Département des Yvelines, en lien avec l'ANS, a pour objectif d'aider</t>
    </r>
    <r>
      <rPr>
        <b/>
        <sz val="11"/>
        <color rgb="FFFF0000"/>
        <rFont val="Calibri"/>
        <family val="2"/>
        <scheme val="minor"/>
      </rPr>
      <t xml:space="preserve"> </t>
    </r>
    <r>
      <rPr>
        <b/>
        <u/>
        <sz val="11"/>
        <rFont val="Calibri"/>
        <family val="2"/>
        <scheme val="minor"/>
      </rPr>
      <t xml:space="preserve">les services de PMI </t>
    </r>
    <r>
      <rPr>
        <b/>
        <sz val="11"/>
        <rFont val="Calibri"/>
        <family val="2"/>
        <scheme val="minor"/>
      </rPr>
      <t>à réaliser un état des lieux de leur existant</t>
    </r>
    <r>
      <rPr>
        <sz val="11"/>
        <rFont val="Calibri"/>
        <family val="2"/>
        <scheme val="minor"/>
      </rPr>
      <t xml:space="preserve"> qui inclut les volets organisation, identitovigilance et système d’information. </t>
    </r>
  </si>
  <si>
    <t>Ce(s) professionnel(s) est/sont des personne(s) ressource(s) pour toute problématique liée à l’identité de l'usager, comme des anomalies sur l'identité,  des erreurs d'identification,…qui peuvent entraîner des erreurs médicamenteuses (contraceptifs, DIU,...), des erreurs liées à la prise en charge hors du centre de PMI,...A titre d'illustration, ce peut être le médecin directeur du service de PMI, un cadre de santé, un cadre administratif,..</t>
  </si>
  <si>
    <t xml:space="preserve">Disposez-vous des documents suivants ? Il s'agit de documents internes à votre service de PMI que vous devez avoir formalisés. </t>
  </si>
  <si>
    <t xml:space="preserve">Il s'agit de vérifier que les informations (et notamment l'INS) soient correctement transmises (pas de "bug" ni de troncature,....) de votre système d'information vers l'extérieur (par exemple, vers l'outil mesvaccins.net ou vers d'autres outils externes). </t>
  </si>
  <si>
    <t>c. Taux de signalements d’événements indésirables relatifs à l'identification primaire des usagers</t>
  </si>
  <si>
    <t>d. Taux de signalements d’événements indésirables relatifs à l'identification secondaire des usagers</t>
  </si>
  <si>
    <t>e. Taux de formation des professionnels du sevice à l’identitovigilance, par catégorie professionnelle</t>
  </si>
  <si>
    <t>Le taux de signalements d’événements indésirables relatifs à l'identification primaire des usagers est-il régulièrement suivi ?</t>
  </si>
  <si>
    <t>Le taux de signalements d’événements indésirables relatifs à l'identification secondaire des usagers est-il régulièrement suivi ?</t>
  </si>
  <si>
    <t xml:space="preserve">Le taux de formation des professionnels du service à l’identitovigilance, par catégorie professionnelle, est-il régulièrement suivi ? </t>
  </si>
  <si>
    <t xml:space="preserve">
- un premier professionnel qui serait en charge de l'identification primaire lors de la création de l'identité numérique, par exemple la personne en charge des entrées
- un second professionnel en charge de l'identification secondaire, lors du contrôle de l'identité avant la réalisation d'un acte de soins, par exemple une infirmière, une puéricultrice, une sage-femme, une conseillère conjugale et familiale ou un médecin.</t>
  </si>
  <si>
    <t>Assurez-vous qu'a minima les personnes suivantes ont pris connaissance du RNIV : le médecin directeur du service, le ou les cadre(s) de santé, le ou le(s) cadres administratifs.</t>
  </si>
  <si>
    <t xml:space="preserve">
Pour rappel, le RNIV a été rendu opposable via l'arrêté du 08/06/2021 publié au Journal Officiel.</t>
  </si>
  <si>
    <t>Cette fiche présente de manière synthétique les principaux impacts du règlement européen sur la protection des données personnelles (RGPD) dans le domaine de la santé.
Assurez-vous qu'a minima les personnes suivantes ont pris connaissance du document : le médecin directeur du service, le responsable système d'information et le délégué à la protection des données (DPO).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</si>
</sst>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b/>
      <sz val="11"/>
      <color theme="0"/>
      <name val="Calibri"/>
      <family val="2"/>
      <scheme val="minor"/>
    </font>
    <font>
      <sz val="11"/>
      <color theme="0"/>
      <name val="Calibri"/>
      <family val="2"/>
      <scheme val="minor"/>
    </font>
    <font>
      <sz val="11"/>
      <color theme="9" tint="-0.249977111117893"/>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theme="0"/>
      <name val="Calibri"/>
      <family val="2"/>
      <scheme val="minor"/>
    </font>
    <font>
      <sz val="8"/>
      <name val="Calibri"/>
      <family val="2"/>
      <scheme val="minor"/>
    </font>
    <font>
      <sz val="12"/>
      <color theme="1"/>
      <name val="Calibri"/>
      <family val="2"/>
      <scheme val="minor"/>
    </font>
    <font>
      <u/>
      <sz val="11"/>
      <color theme="10"/>
      <name val="Calibri"/>
      <family val="2"/>
      <scheme val="minor"/>
    </font>
    <font>
      <u/>
      <sz val="12"/>
      <color theme="10"/>
      <name val="Calibri"/>
      <family val="2"/>
      <scheme val="minor"/>
    </font>
    <font>
      <sz val="10"/>
      <color theme="9" tint="-0.249977111117893"/>
      <name val="Calibri"/>
      <family val="2"/>
      <scheme val="minor"/>
    </font>
    <font>
      <b/>
      <i/>
      <sz val="10"/>
      <color theme="0"/>
      <name val="Calibri"/>
      <family val="2"/>
      <scheme val="minor"/>
    </font>
    <font>
      <b/>
      <sz val="10"/>
      <color theme="1" tint="0.249977111117893"/>
      <name val="Calibri"/>
      <family val="2"/>
      <scheme val="minor"/>
    </font>
    <font>
      <b/>
      <sz val="11"/>
      <color theme="0"/>
      <name val="Segoe Print"/>
      <family val="4"/>
    </font>
    <font>
      <sz val="8"/>
      <color theme="0"/>
      <name val="Segoe Print"/>
      <family val="4"/>
    </font>
    <font>
      <b/>
      <sz val="8"/>
      <color theme="0"/>
      <name val="Segoe Print"/>
      <family val="4"/>
    </font>
    <font>
      <sz val="8"/>
      <color theme="1"/>
      <name val="Segoe Print"/>
      <family val="4"/>
    </font>
    <font>
      <b/>
      <sz val="9"/>
      <color theme="0"/>
      <name val="Segoe Print"/>
      <family val="4"/>
    </font>
    <font>
      <sz val="9"/>
      <color theme="9" tint="-0.249977111117893"/>
      <name val="Calibri"/>
      <family val="2"/>
      <scheme val="minor"/>
    </font>
    <font>
      <sz val="9"/>
      <color theme="0"/>
      <name val="Segoe Print"/>
      <family val="4"/>
    </font>
    <font>
      <sz val="10"/>
      <color theme="0"/>
      <name val="Calibri"/>
      <family val="2"/>
      <scheme val="minor"/>
    </font>
    <font>
      <u/>
      <sz val="10"/>
      <color theme="10"/>
      <name val="Calibri"/>
      <family val="2"/>
      <scheme val="minor"/>
    </font>
    <font>
      <b/>
      <sz val="8"/>
      <color theme="1"/>
      <name val="Segoe Print"/>
      <family val="4"/>
    </font>
    <font>
      <sz val="9"/>
      <color theme="1"/>
      <name val="Calibri"/>
      <family val="2"/>
      <scheme val="minor"/>
    </font>
    <font>
      <i/>
      <sz val="11"/>
      <name val="Calibri"/>
      <family val="2"/>
      <scheme val="minor"/>
    </font>
    <font>
      <sz val="11"/>
      <name val="Calibri"/>
      <family val="2"/>
      <scheme val="minor"/>
    </font>
    <font>
      <u/>
      <sz val="10"/>
      <color theme="1"/>
      <name val="Calibri"/>
      <family val="2"/>
      <scheme val="minor"/>
    </font>
    <font>
      <i/>
      <u/>
      <sz val="10"/>
      <color theme="1"/>
      <name val="Calibri"/>
      <family val="2"/>
      <scheme val="minor"/>
    </font>
    <font>
      <sz val="10"/>
      <name val="Calibri"/>
      <family val="2"/>
      <scheme val="minor"/>
    </font>
    <font>
      <i/>
      <sz val="10"/>
      <name val="Calibri"/>
      <family val="2"/>
      <scheme val="minor"/>
    </font>
    <font>
      <sz val="10"/>
      <color rgb="FFFF0000"/>
      <name val="Calibri"/>
      <family val="2"/>
      <scheme val="minor"/>
    </font>
    <font>
      <sz val="10"/>
      <color theme="1" tint="4.9989318521683403E-2"/>
      <name val="Calibri"/>
      <family val="2"/>
      <scheme val="minor"/>
    </font>
    <font>
      <sz val="11"/>
      <color theme="1" tint="4.9989318521683403E-2"/>
      <name val="Calibri"/>
      <family val="2"/>
      <scheme val="minor"/>
    </font>
    <font>
      <b/>
      <sz val="11"/>
      <color theme="1" tint="4.9989318521683403E-2"/>
      <name val="Calibri"/>
      <family val="2"/>
      <scheme val="minor"/>
    </font>
    <font>
      <b/>
      <sz val="12"/>
      <color theme="0"/>
      <name val="Calibri"/>
      <family val="2"/>
      <scheme val="minor"/>
    </font>
    <font>
      <sz val="12"/>
      <color theme="0"/>
      <name val="Calibri"/>
      <family val="2"/>
      <scheme val="minor"/>
    </font>
    <font>
      <b/>
      <sz val="12"/>
      <color theme="0"/>
      <name val="Segoe Print"/>
      <family val="4"/>
    </font>
    <font>
      <b/>
      <sz val="11"/>
      <name val="Calibri"/>
      <family val="2"/>
      <scheme val="minor"/>
    </font>
    <font>
      <b/>
      <sz val="11"/>
      <color rgb="FFFF0000"/>
      <name val="Calibri"/>
      <family val="2"/>
      <scheme val="minor"/>
    </font>
    <font>
      <b/>
      <u/>
      <sz val="11"/>
      <name val="Calibri"/>
      <family val="2"/>
      <scheme val="minor"/>
    </font>
    <font>
      <b/>
      <sz val="10"/>
      <color rgb="FFFF0000"/>
      <name val="Calibri"/>
      <family val="2"/>
      <scheme val="minor"/>
    </font>
    <font>
      <i/>
      <u/>
      <sz val="10"/>
      <color theme="10"/>
      <name val="Calibri"/>
      <family val="2"/>
      <scheme val="minor"/>
    </font>
    <font>
      <b/>
      <i/>
      <sz val="10"/>
      <color theme="1"/>
      <name val="Calibri"/>
      <family val="2"/>
      <scheme val="minor"/>
    </font>
    <font>
      <b/>
      <sz val="11"/>
      <color theme="1"/>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63B65"/>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4"/>
        <bgColor indexed="64"/>
      </patternFill>
    </fill>
    <fill>
      <patternFill patternType="solid">
        <fgColor theme="5"/>
        <bgColor indexed="64"/>
      </patternFill>
    </fill>
    <fill>
      <patternFill patternType="solid">
        <fgColor theme="5"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rgb="FFFFFF00"/>
        <bgColor indexed="64"/>
      </patternFill>
    </fill>
    <fill>
      <patternFill patternType="solid">
        <fgColor theme="3"/>
        <bgColor indexed="64"/>
      </patternFill>
    </fill>
  </fills>
  <borders count="6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tint="-0.499984740745262"/>
      </left>
      <right style="thin">
        <color theme="0" tint="-0.499984740745262"/>
      </right>
      <top style="thin">
        <color theme="0" tint="-0.499984740745262"/>
      </top>
      <bottom/>
      <diagonal/>
    </border>
    <border>
      <left style="thin">
        <color indexed="64"/>
      </left>
      <right style="thin">
        <color indexed="64"/>
      </right>
      <top style="medium">
        <color indexed="64"/>
      </top>
      <bottom style="thin">
        <color indexed="64"/>
      </bottom>
      <diagonal/>
    </border>
    <border>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indexed="64"/>
      </right>
      <top/>
      <bottom style="thin">
        <color theme="0" tint="-0.499984740745262"/>
      </bottom>
      <diagonal/>
    </border>
    <border>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medium">
        <color indexed="64"/>
      </left>
      <right/>
      <top style="medium">
        <color indexed="64"/>
      </top>
      <bottom/>
      <diagonal/>
    </border>
    <border>
      <left/>
      <right/>
      <top style="medium">
        <color indexed="64"/>
      </top>
      <bottom style="thin">
        <color theme="0" tint="-0.499984740745262"/>
      </bottom>
      <diagonal/>
    </border>
    <border>
      <left style="medium">
        <color indexed="64"/>
      </left>
      <right/>
      <top/>
      <bottom/>
      <diagonal/>
    </border>
    <border>
      <left style="medium">
        <color indexed="64"/>
      </left>
      <right/>
      <top/>
      <bottom style="medium">
        <color indexed="64"/>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medium">
        <color indexed="64"/>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medium">
        <color indexed="64"/>
      </bottom>
      <diagonal/>
    </border>
    <border>
      <left/>
      <right/>
      <top/>
      <bottom style="thin">
        <color theme="0"/>
      </bottom>
      <diagonal/>
    </border>
    <border>
      <left style="thin">
        <color theme="0" tint="-0.499984740745262"/>
      </left>
      <right style="medium">
        <color indexed="64"/>
      </right>
      <top style="thin">
        <color theme="0" tint="-0.499984740745262"/>
      </top>
      <bottom/>
      <diagonal/>
    </border>
    <border>
      <left/>
      <right style="thin">
        <color theme="0" tint="-0.499984740745262"/>
      </right>
      <top/>
      <bottom style="medium">
        <color indexed="64"/>
      </bottom>
      <diagonal/>
    </border>
    <border>
      <left/>
      <right/>
      <top style="medium">
        <color indexed="64"/>
      </top>
      <bottom/>
      <diagonal/>
    </border>
    <border>
      <left/>
      <right style="thin">
        <color theme="0" tint="-0.499984740745262"/>
      </right>
      <top style="medium">
        <color indexed="64"/>
      </top>
      <bottom/>
      <diagonal/>
    </border>
    <border>
      <left/>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right style="medium">
        <color indexed="64"/>
      </right>
      <top style="thin">
        <color theme="0" tint="-0.499984740745262"/>
      </top>
      <bottom style="thin">
        <color theme="0" tint="-0.499984740745262"/>
      </bottom>
      <diagonal/>
    </border>
    <border>
      <left/>
      <right style="medium">
        <color indexed="64"/>
      </right>
      <top style="thin">
        <color theme="0" tint="-0.499984740745262"/>
      </top>
      <bottom/>
      <diagonal/>
    </border>
    <border>
      <left/>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theme="0" tint="-0.499984740745262"/>
      </bottom>
      <diagonal/>
    </border>
    <border>
      <left style="thin">
        <color theme="0" tint="-0.499984740745262"/>
      </left>
      <right style="thin">
        <color indexed="64"/>
      </right>
      <top style="medium">
        <color indexed="64"/>
      </top>
      <bottom style="thin">
        <color theme="0" tint="-0.499984740745262"/>
      </bottom>
      <diagonal/>
    </border>
    <border>
      <left style="thin">
        <color theme="0" tint="-0.499984740745262"/>
      </left>
      <right style="thin">
        <color theme="0" tint="-0.499984740745262"/>
      </right>
      <top/>
      <bottom style="medium">
        <color indexed="64"/>
      </bottom>
      <diagonal/>
    </border>
    <border>
      <left style="thin">
        <color theme="0" tint="-0.499984740745262"/>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theme="0" tint="-0.499984740745262"/>
      </right>
      <top style="thin">
        <color theme="0" tint="-0.499984740745262"/>
      </top>
      <bottom style="thin">
        <color indexed="64"/>
      </bottom>
      <diagonal/>
    </border>
    <border>
      <left/>
      <right style="medium">
        <color indexed="64"/>
      </right>
      <top style="thin">
        <color theme="0" tint="-0.499984740745262"/>
      </top>
      <bottom style="thin">
        <color indexed="64"/>
      </bottom>
      <diagonal/>
    </border>
  </borders>
  <cellStyleXfs count="4">
    <xf numFmtId="0" fontId="0" fillId="0" borderId="0"/>
    <xf numFmtId="0" fontId="10" fillId="0" borderId="0" applyNumberFormat="0" applyFill="0" applyBorder="0" applyAlignment="0" applyProtection="0"/>
    <xf numFmtId="0" fontId="9" fillId="0" borderId="0"/>
    <xf numFmtId="0" fontId="11" fillId="0" borderId="0" applyNumberFormat="0" applyFill="0" applyBorder="0" applyAlignment="0" applyProtection="0"/>
  </cellStyleXfs>
  <cellXfs count="376">
    <xf numFmtId="0" fontId="0" fillId="0" borderId="0" xfId="0"/>
    <xf numFmtId="0" fontId="0" fillId="2" borderId="0" xfId="0" applyFill="1"/>
    <xf numFmtId="0" fontId="3" fillId="2" borderId="0" xfId="0" applyFont="1" applyFill="1"/>
    <xf numFmtId="0" fontId="4" fillId="2" borderId="0" xfId="0" applyFont="1" applyFill="1"/>
    <xf numFmtId="0" fontId="5" fillId="2" borderId="0" xfId="0" applyFont="1" applyFill="1"/>
    <xf numFmtId="0" fontId="4" fillId="2" borderId="0" xfId="0" applyFont="1" applyFill="1" applyBorder="1"/>
    <xf numFmtId="0" fontId="5" fillId="2" borderId="0" xfId="0" applyFont="1" applyFill="1" applyBorder="1"/>
    <xf numFmtId="0" fontId="4" fillId="0" borderId="0" xfId="0" applyFont="1"/>
    <xf numFmtId="0" fontId="6" fillId="2" borderId="0" xfId="0" applyFont="1" applyFill="1" applyBorder="1"/>
    <xf numFmtId="0" fontId="2" fillId="2" borderId="0" xfId="0" applyFont="1" applyFill="1" applyBorder="1"/>
    <xf numFmtId="0" fontId="4" fillId="3" borderId="1" xfId="0" applyFont="1" applyFill="1" applyBorder="1"/>
    <xf numFmtId="0" fontId="0" fillId="2" borderId="0" xfId="0" applyFill="1" applyBorder="1"/>
    <xf numFmtId="0" fontId="0" fillId="4" borderId="3" xfId="0" applyFill="1" applyBorder="1"/>
    <xf numFmtId="0" fontId="0" fillId="4" borderId="5" xfId="0" applyFill="1" applyBorder="1"/>
    <xf numFmtId="0" fontId="0" fillId="6" borderId="2" xfId="0" applyFill="1" applyBorder="1"/>
    <xf numFmtId="0" fontId="0" fillId="6" borderId="4" xfId="0" applyFill="1" applyBorder="1"/>
    <xf numFmtId="0" fontId="0" fillId="6" borderId="0" xfId="0" applyFill="1" applyBorder="1"/>
    <xf numFmtId="0" fontId="0" fillId="6" borderId="6" xfId="0" applyFill="1" applyBorder="1"/>
    <xf numFmtId="0" fontId="0" fillId="6" borderId="5" xfId="0" applyFill="1" applyBorder="1"/>
    <xf numFmtId="0" fontId="2" fillId="5" borderId="0" xfId="0" applyFont="1" applyFill="1" applyBorder="1"/>
    <xf numFmtId="0" fontId="2" fillId="5" borderId="6" xfId="0" applyFont="1" applyFill="1" applyBorder="1"/>
    <xf numFmtId="0" fontId="7" fillId="5" borderId="0" xfId="0" applyFont="1" applyFill="1" applyBorder="1" applyAlignment="1"/>
    <xf numFmtId="0" fontId="7" fillId="5" borderId="6" xfId="0" applyFont="1" applyFill="1" applyBorder="1" applyAlignment="1"/>
    <xf numFmtId="0" fontId="3" fillId="2" borderId="0" xfId="0" applyFont="1" applyFill="1" applyAlignment="1"/>
    <xf numFmtId="0" fontId="2" fillId="2" borderId="0" xfId="0" applyFont="1" applyFill="1" applyBorder="1" applyAlignment="1"/>
    <xf numFmtId="0" fontId="5" fillId="2" borderId="0" xfId="0" applyFont="1" applyFill="1" applyBorder="1" applyAlignment="1"/>
    <xf numFmtId="0" fontId="5" fillId="2" borderId="0" xfId="0" applyFont="1" applyFill="1" applyAlignment="1"/>
    <xf numFmtId="0" fontId="4" fillId="2" borderId="0" xfId="0" applyFont="1" applyFill="1" applyBorder="1" applyAlignment="1"/>
    <xf numFmtId="0" fontId="4" fillId="2" borderId="0" xfId="0" applyFont="1" applyFill="1" applyAlignment="1"/>
    <xf numFmtId="0" fontId="4" fillId="0" borderId="0" xfId="0" applyFont="1" applyAlignment="1"/>
    <xf numFmtId="0" fontId="4" fillId="2" borderId="0" xfId="0" applyFont="1" applyFill="1" applyAlignment="1">
      <alignment vertical="center"/>
    </xf>
    <xf numFmtId="0" fontId="15" fillId="4" borderId="0" xfId="0" applyFont="1" applyFill="1" applyBorder="1" applyAlignment="1">
      <alignment horizontal="center" vertical="center"/>
    </xf>
    <xf numFmtId="0" fontId="15" fillId="2" borderId="0" xfId="0" applyFont="1" applyFill="1" applyBorder="1" applyAlignment="1">
      <alignment horizontal="center" vertical="center"/>
    </xf>
    <xf numFmtId="0" fontId="16" fillId="5" borderId="5" xfId="0" applyFont="1" applyFill="1" applyBorder="1"/>
    <xf numFmtId="0" fontId="16" fillId="5" borderId="0" xfId="0" applyFont="1" applyFill="1" applyBorder="1"/>
    <xf numFmtId="0" fontId="17" fillId="5" borderId="5" xfId="0" applyFont="1" applyFill="1" applyBorder="1" applyAlignment="1"/>
    <xf numFmtId="0" fontId="17" fillId="5" borderId="0" xfId="0" applyFont="1" applyFill="1" applyBorder="1" applyAlignment="1"/>
    <xf numFmtId="0" fontId="4" fillId="0" borderId="0" xfId="0" applyFont="1" applyAlignment="1">
      <alignment vertical="center"/>
    </xf>
    <xf numFmtId="0" fontId="20" fillId="2" borderId="0" xfId="0" applyFont="1" applyFill="1" applyAlignment="1"/>
    <xf numFmtId="0" fontId="20" fillId="2" borderId="0" xfId="0" applyFont="1" applyFill="1"/>
    <xf numFmtId="0" fontId="4" fillId="0" borderId="0" xfId="0" applyFont="1" applyFill="1" applyBorder="1" applyAlignment="1">
      <alignment wrapText="1"/>
    </xf>
    <xf numFmtId="0" fontId="19" fillId="0" borderId="13" xfId="0" applyFont="1" applyFill="1" applyBorder="1" applyAlignment="1">
      <alignment horizontal="center" vertical="center"/>
    </xf>
    <xf numFmtId="0" fontId="19" fillId="0" borderId="13" xfId="0" applyFont="1" applyFill="1" applyBorder="1" applyAlignment="1">
      <alignment horizontal="center"/>
    </xf>
    <xf numFmtId="0" fontId="20" fillId="0" borderId="13" xfId="0" applyFont="1" applyFill="1" applyBorder="1"/>
    <xf numFmtId="0" fontId="4" fillId="2" borderId="0" xfId="0" applyFont="1" applyFill="1" applyBorder="1" applyAlignment="1">
      <alignment wrapText="1"/>
    </xf>
    <xf numFmtId="0" fontId="1" fillId="2" borderId="0" xfId="0" applyFont="1" applyFill="1" applyBorder="1" applyAlignment="1">
      <alignment vertical="center"/>
    </xf>
    <xf numFmtId="0" fontId="4" fillId="2" borderId="0" xfId="0" applyFont="1" applyFill="1" applyBorder="1" applyAlignment="1">
      <alignment vertical="center"/>
    </xf>
    <xf numFmtId="0" fontId="5" fillId="2" borderId="0" xfId="0" applyFont="1" applyFill="1" applyBorder="1" applyAlignment="1">
      <alignment vertical="center"/>
    </xf>
    <xf numFmtId="0" fontId="4" fillId="0" borderId="0" xfId="0" applyFont="1" applyFill="1" applyBorder="1" applyAlignment="1">
      <alignment vertical="center" wrapText="1"/>
    </xf>
    <xf numFmtId="0" fontId="5" fillId="2" borderId="0" xfId="0" applyFont="1" applyFill="1" applyAlignment="1">
      <alignment vertical="center"/>
    </xf>
    <xf numFmtId="0" fontId="4" fillId="0" borderId="0" xfId="0" applyFont="1" applyFill="1" applyBorder="1" applyAlignment="1">
      <alignment vertical="center"/>
    </xf>
    <xf numFmtId="0" fontId="4" fillId="2" borderId="0" xfId="0" applyFont="1" applyFill="1" applyBorder="1" applyAlignment="1">
      <alignment vertical="center" wrapText="1"/>
    </xf>
    <xf numFmtId="0" fontId="2" fillId="2" borderId="0" xfId="0" applyFont="1" applyFill="1" applyBorder="1" applyAlignment="1">
      <alignment horizontal="center" vertical="center"/>
    </xf>
    <xf numFmtId="0" fontId="4" fillId="2" borderId="0" xfId="0" applyFont="1" applyFill="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4" fillId="0" borderId="0" xfId="0" applyFont="1" applyAlignment="1">
      <alignment horizontal="center" vertical="center"/>
    </xf>
    <xf numFmtId="0" fontId="21" fillId="0" borderId="13" xfId="0" applyFont="1" applyFill="1" applyBorder="1" applyAlignment="1">
      <alignment horizontal="center" vertical="center"/>
    </xf>
    <xf numFmtId="0" fontId="4" fillId="3" borderId="0" xfId="0" applyFont="1" applyFill="1" applyBorder="1" applyAlignment="1">
      <alignment horizontal="center" vertical="center"/>
    </xf>
    <xf numFmtId="0" fontId="4" fillId="2" borderId="0" xfId="0" applyFont="1" applyFill="1" applyAlignment="1">
      <alignment wrapText="1"/>
    </xf>
    <xf numFmtId="0" fontId="4" fillId="2" borderId="0" xfId="0" applyFont="1" applyFill="1" applyAlignment="1">
      <alignment vertical="center" wrapText="1"/>
    </xf>
    <xf numFmtId="0" fontId="4" fillId="3" borderId="0" xfId="0" applyFont="1" applyFill="1" applyAlignment="1"/>
    <xf numFmtId="0" fontId="2" fillId="15" borderId="0" xfId="0" applyFont="1" applyFill="1" applyBorder="1"/>
    <xf numFmtId="0" fontId="17" fillId="15" borderId="0" xfId="1" applyFont="1" applyFill="1" applyBorder="1"/>
    <xf numFmtId="0" fontId="22" fillId="2" borderId="0" xfId="0" applyFont="1" applyFill="1" applyBorder="1"/>
    <xf numFmtId="0" fontId="22" fillId="2" borderId="0" xfId="0" applyFont="1" applyFill="1"/>
    <xf numFmtId="0" fontId="2" fillId="2" borderId="0" xfId="0" applyFont="1" applyFill="1" applyBorder="1" applyAlignment="1">
      <alignment wrapText="1"/>
    </xf>
    <xf numFmtId="0" fontId="4" fillId="0" borderId="0" xfId="0" applyFont="1" applyAlignment="1">
      <alignment wrapText="1"/>
    </xf>
    <xf numFmtId="0" fontId="22" fillId="2" borderId="0" xfId="0" applyFont="1" applyFill="1" applyBorder="1" applyAlignment="1">
      <alignment wrapText="1"/>
    </xf>
    <xf numFmtId="0" fontId="22" fillId="2" borderId="0" xfId="0" applyFont="1" applyFill="1" applyAlignment="1">
      <alignment wrapText="1"/>
    </xf>
    <xf numFmtId="3" fontId="4" fillId="3" borderId="0" xfId="0" applyNumberFormat="1" applyFont="1" applyFill="1" applyBorder="1" applyAlignment="1">
      <alignment horizontal="center" vertical="center"/>
    </xf>
    <xf numFmtId="0" fontId="22" fillId="2" borderId="0" xfId="0" applyFont="1" applyFill="1" applyAlignment="1">
      <alignment vertical="center" wrapText="1"/>
    </xf>
    <xf numFmtId="0" fontId="22" fillId="2" borderId="0" xfId="0" applyFont="1" applyFill="1" applyAlignment="1">
      <alignment vertical="center"/>
    </xf>
    <xf numFmtId="0" fontId="22" fillId="2" borderId="0" xfId="0" quotePrefix="1" applyFont="1" applyFill="1" applyAlignment="1">
      <alignment wrapText="1"/>
    </xf>
    <xf numFmtId="0" fontId="0" fillId="17" borderId="0" xfId="0" applyFill="1"/>
    <xf numFmtId="0" fontId="4" fillId="13" borderId="0" xfId="0" applyFont="1" applyFill="1" applyBorder="1" applyAlignment="1">
      <alignment vertical="center" wrapText="1"/>
    </xf>
    <xf numFmtId="0" fontId="0" fillId="13" borderId="0" xfId="0" applyFill="1"/>
    <xf numFmtId="0" fontId="21" fillId="0" borderId="31" xfId="0" applyFont="1" applyFill="1" applyBorder="1" applyAlignment="1">
      <alignment horizontal="center" vertical="center"/>
    </xf>
    <xf numFmtId="0" fontId="4" fillId="13" borderId="0" xfId="0" applyFont="1" applyFill="1" applyAlignment="1">
      <alignment vertical="center" wrapText="1"/>
    </xf>
    <xf numFmtId="0" fontId="4" fillId="13" borderId="0" xfId="0" applyFont="1" applyFill="1" applyBorder="1" applyAlignment="1">
      <alignment horizontal="center" vertical="center" wrapText="1"/>
    </xf>
    <xf numFmtId="3" fontId="0" fillId="3" borderId="0" xfId="0" applyNumberFormat="1" applyFill="1"/>
    <xf numFmtId="0" fontId="0" fillId="0" borderId="0" xfId="0" applyFill="1"/>
    <xf numFmtId="0" fontId="0" fillId="15" borderId="0" xfId="0" applyFill="1"/>
    <xf numFmtId="0" fontId="18" fillId="2" borderId="0" xfId="0" applyFont="1" applyFill="1" applyBorder="1" applyAlignment="1">
      <alignment vertical="center" wrapText="1"/>
    </xf>
    <xf numFmtId="0" fontId="6" fillId="2" borderId="0" xfId="0" applyFont="1" applyFill="1" applyAlignment="1">
      <alignment vertical="center" wrapText="1"/>
    </xf>
    <xf numFmtId="0" fontId="4" fillId="2" borderId="0" xfId="0" applyFont="1" applyFill="1" applyBorder="1" applyAlignment="1">
      <alignment horizontal="center"/>
    </xf>
    <xf numFmtId="0" fontId="23" fillId="2" borderId="0" xfId="1" applyFont="1" applyFill="1" applyBorder="1" applyAlignment="1">
      <alignment vertical="center" wrapText="1"/>
    </xf>
    <xf numFmtId="0" fontId="6" fillId="2" borderId="0" xfId="0" applyFont="1" applyFill="1" applyBorder="1" applyAlignment="1">
      <alignment wrapText="1"/>
    </xf>
    <xf numFmtId="0" fontId="6" fillId="2" borderId="0" xfId="0" applyFont="1" applyFill="1" applyBorder="1" applyAlignment="1">
      <alignment vertical="center" wrapText="1"/>
    </xf>
    <xf numFmtId="0" fontId="23" fillId="2" borderId="0" xfId="1" applyFont="1" applyFill="1"/>
    <xf numFmtId="0" fontId="4" fillId="2" borderId="0" xfId="0" applyFont="1" applyFill="1" applyAlignment="1">
      <alignment horizontal="center"/>
    </xf>
    <xf numFmtId="0" fontId="4" fillId="0" borderId="0" xfId="0" applyFont="1" applyFill="1"/>
    <xf numFmtId="0" fontId="6" fillId="2" borderId="0" xfId="0" applyFont="1" applyFill="1" applyAlignment="1">
      <alignment wrapText="1"/>
    </xf>
    <xf numFmtId="0" fontId="6" fillId="2" borderId="0" xfId="0" applyFont="1" applyFill="1" applyAlignment="1"/>
    <xf numFmtId="0" fontId="23" fillId="0" borderId="0" xfId="1" applyFont="1" applyFill="1"/>
    <xf numFmtId="0" fontId="23" fillId="2" borderId="0" xfId="1" applyFont="1" applyFill="1" applyAlignment="1"/>
    <xf numFmtId="0" fontId="0" fillId="6" borderId="0" xfId="0" applyFill="1" applyBorder="1" applyAlignment="1"/>
    <xf numFmtId="0" fontId="19" fillId="0" borderId="32" xfId="0" applyFont="1" applyFill="1" applyBorder="1" applyAlignment="1">
      <alignment horizontal="center"/>
    </xf>
    <xf numFmtId="0" fontId="7" fillId="12" borderId="0" xfId="0" applyFont="1" applyFill="1" applyBorder="1" applyAlignment="1">
      <alignment vertical="center"/>
    </xf>
    <xf numFmtId="0" fontId="19" fillId="12" borderId="0" xfId="0" applyFont="1" applyFill="1" applyBorder="1" applyAlignment="1">
      <alignment horizontal="center" vertical="center"/>
    </xf>
    <xf numFmtId="0" fontId="19" fillId="12" borderId="0" xfId="0" applyFont="1" applyFill="1" applyBorder="1" applyAlignment="1">
      <alignment horizontal="center"/>
    </xf>
    <xf numFmtId="0" fontId="4" fillId="13" borderId="0" xfId="0" applyFont="1" applyFill="1" applyBorder="1" applyAlignment="1">
      <alignment horizontal="center" vertical="center"/>
    </xf>
    <xf numFmtId="0" fontId="7" fillId="2" borderId="0" xfId="0" applyFont="1" applyFill="1" applyBorder="1" applyAlignment="1">
      <alignment vertical="center"/>
    </xf>
    <xf numFmtId="0" fontId="19" fillId="2" borderId="13" xfId="0" applyFont="1" applyFill="1" applyBorder="1" applyAlignment="1">
      <alignment horizontal="center"/>
    </xf>
    <xf numFmtId="0" fontId="19" fillId="12" borderId="0" xfId="0" applyFont="1" applyFill="1" applyBorder="1" applyAlignment="1">
      <alignment horizontal="center" vertical="center"/>
    </xf>
    <xf numFmtId="0" fontId="27" fillId="0" borderId="0" xfId="0" applyFont="1" applyAlignment="1">
      <alignment wrapText="1"/>
    </xf>
    <xf numFmtId="0" fontId="4" fillId="2" borderId="0" xfId="0" applyFont="1" applyFill="1" applyAlignment="1">
      <alignment horizontal="left" vertical="center"/>
    </xf>
    <xf numFmtId="0" fontId="4" fillId="0" borderId="0" xfId="0" applyFont="1" applyAlignment="1">
      <alignment horizontal="left" vertical="center"/>
    </xf>
    <xf numFmtId="0" fontId="22" fillId="2" borderId="0" xfId="0" applyFont="1" applyFill="1" applyBorder="1" applyAlignment="1">
      <alignment horizontal="left" vertical="center"/>
    </xf>
    <xf numFmtId="0" fontId="21" fillId="2" borderId="13" xfId="0" applyFont="1" applyFill="1" applyBorder="1" applyAlignment="1">
      <alignment horizontal="center"/>
    </xf>
    <xf numFmtId="0" fontId="19" fillId="12" borderId="0" xfId="0" applyFont="1" applyFill="1" applyBorder="1" applyAlignment="1">
      <alignment horizontal="center" vertical="center"/>
    </xf>
    <xf numFmtId="0" fontId="4" fillId="2" borderId="0" xfId="0" applyFont="1" applyFill="1" applyAlignment="1">
      <alignment horizontal="left" vertical="center" wrapText="1"/>
    </xf>
    <xf numFmtId="0" fontId="5" fillId="2" borderId="0" xfId="0" applyFont="1" applyFill="1" applyBorder="1" applyAlignment="1">
      <alignment vertical="center" wrapText="1"/>
    </xf>
    <xf numFmtId="3" fontId="30" fillId="13" borderId="0" xfId="0" applyNumberFormat="1" applyFont="1" applyFill="1" applyBorder="1" applyAlignment="1">
      <alignment horizontal="center" vertical="center"/>
    </xf>
    <xf numFmtId="0" fontId="28" fillId="0" borderId="0" xfId="0" applyFont="1" applyFill="1" applyBorder="1" applyAlignment="1">
      <alignment vertical="center" wrapText="1"/>
    </xf>
    <xf numFmtId="0" fontId="4" fillId="0" borderId="0" xfId="0" applyFont="1" applyFill="1" applyAlignment="1">
      <alignment vertical="center" wrapText="1"/>
    </xf>
    <xf numFmtId="0" fontId="4" fillId="0" borderId="0" xfId="0" applyFont="1" applyFill="1" applyBorder="1" applyAlignment="1">
      <alignment horizontal="center" vertical="center" wrapText="1"/>
    </xf>
    <xf numFmtId="0" fontId="5" fillId="2" borderId="0" xfId="0" applyFont="1" applyFill="1" applyAlignment="1">
      <alignment wrapText="1"/>
    </xf>
    <xf numFmtId="0" fontId="21" fillId="0" borderId="0" xfId="0" applyFont="1" applyFill="1" applyBorder="1" applyAlignment="1">
      <alignment horizontal="center" vertical="center"/>
    </xf>
    <xf numFmtId="0" fontId="30" fillId="2" borderId="0" xfId="0" applyFont="1" applyFill="1" applyBorder="1" applyAlignment="1">
      <alignment vertical="center" wrapText="1"/>
    </xf>
    <xf numFmtId="0" fontId="22" fillId="2" borderId="0" xfId="0" quotePrefix="1" applyFont="1" applyFill="1" applyAlignment="1">
      <alignment vertical="center" wrapText="1"/>
    </xf>
    <xf numFmtId="0" fontId="2" fillId="2" borderId="0" xfId="0" applyFont="1" applyFill="1"/>
    <xf numFmtId="0" fontId="32" fillId="2" borderId="0" xfId="0" applyFont="1" applyFill="1" applyBorder="1" applyAlignment="1"/>
    <xf numFmtId="0" fontId="33" fillId="2" borderId="0" xfId="0" applyFont="1" applyFill="1"/>
    <xf numFmtId="0" fontId="17" fillId="4" borderId="0" xfId="0" applyFont="1" applyFill="1" applyBorder="1" applyProtection="1">
      <protection locked="0"/>
    </xf>
    <xf numFmtId="0" fontId="17" fillId="4" borderId="0" xfId="0" applyFont="1" applyFill="1" applyBorder="1" applyAlignment="1" applyProtection="1">
      <alignment horizontal="center"/>
      <protection locked="0"/>
    </xf>
    <xf numFmtId="0" fontId="17" fillId="4" borderId="0" xfId="0" applyFont="1" applyFill="1" applyBorder="1" applyAlignment="1" applyProtection="1">
      <alignment horizontal="center" vertical="center" wrapText="1"/>
      <protection locked="0"/>
    </xf>
    <xf numFmtId="0" fontId="17" fillId="4" borderId="0" xfId="0" applyFont="1" applyFill="1" applyBorder="1" applyAlignment="1" applyProtection="1">
      <alignment horizontal="center" vertical="center"/>
      <protection locked="0"/>
    </xf>
    <xf numFmtId="0" fontId="4" fillId="0" borderId="38" xfId="0" applyFont="1" applyFill="1" applyBorder="1" applyAlignment="1" applyProtection="1">
      <alignment horizontal="left" vertical="center" wrapText="1"/>
      <protection locked="0"/>
    </xf>
    <xf numFmtId="0" fontId="4" fillId="13" borderId="9" xfId="0" applyFont="1" applyFill="1" applyBorder="1" applyAlignment="1" applyProtection="1">
      <alignment vertical="center" wrapText="1"/>
      <protection locked="0"/>
    </xf>
    <xf numFmtId="0" fontId="4" fillId="0" borderId="37" xfId="0" applyFont="1" applyFill="1" applyBorder="1" applyAlignment="1" applyProtection="1">
      <alignment horizontal="left" vertical="center" wrapText="1"/>
      <protection locked="0"/>
    </xf>
    <xf numFmtId="0" fontId="4" fillId="13" borderId="46" xfId="0" applyFont="1" applyFill="1" applyBorder="1" applyAlignment="1" applyProtection="1">
      <alignment vertical="center" wrapText="1"/>
      <protection locked="0"/>
    </xf>
    <xf numFmtId="0" fontId="4" fillId="13" borderId="27" xfId="0" applyFont="1" applyFill="1" applyBorder="1" applyAlignment="1" applyProtection="1">
      <alignment vertical="center" wrapText="1"/>
      <protection locked="0"/>
    </xf>
    <xf numFmtId="0" fontId="4" fillId="0" borderId="39" xfId="0" applyFont="1" applyFill="1" applyBorder="1" applyAlignment="1" applyProtection="1">
      <alignment horizontal="left" vertical="center" wrapText="1"/>
      <protection locked="0"/>
    </xf>
    <xf numFmtId="0" fontId="4" fillId="13" borderId="10" xfId="0" applyFont="1" applyFill="1" applyBorder="1" applyAlignment="1" applyProtection="1">
      <alignment vertical="center" wrapText="1"/>
      <protection locked="0"/>
    </xf>
    <xf numFmtId="0" fontId="4" fillId="13" borderId="20" xfId="0" applyFont="1" applyFill="1" applyBorder="1" applyAlignment="1" applyProtection="1">
      <alignment vertical="center" wrapText="1"/>
      <protection locked="0"/>
    </xf>
    <xf numFmtId="0" fontId="4" fillId="0" borderId="40" xfId="0" applyFont="1" applyFill="1" applyBorder="1" applyAlignment="1" applyProtection="1">
      <alignment horizontal="left" vertical="center" wrapText="1"/>
      <protection locked="0"/>
    </xf>
    <xf numFmtId="0" fontId="4" fillId="14" borderId="10" xfId="0" applyFont="1" applyFill="1" applyBorder="1" applyAlignment="1" applyProtection="1">
      <alignment vertical="center" wrapText="1"/>
      <protection locked="0"/>
    </xf>
    <xf numFmtId="0" fontId="4" fillId="14" borderId="4" xfId="0" applyFont="1" applyFill="1" applyBorder="1" applyAlignment="1" applyProtection="1">
      <alignment vertical="center" wrapText="1"/>
      <protection locked="0"/>
    </xf>
    <xf numFmtId="0" fontId="4" fillId="0" borderId="3" xfId="0" applyFont="1" applyFill="1" applyBorder="1" applyAlignment="1" applyProtection="1">
      <alignment horizontal="left" vertical="center" wrapText="1"/>
      <protection locked="0"/>
    </xf>
    <xf numFmtId="0" fontId="4" fillId="9" borderId="10" xfId="0" applyFont="1" applyFill="1" applyBorder="1" applyAlignment="1" applyProtection="1">
      <alignment vertical="center" wrapText="1"/>
      <protection locked="0"/>
    </xf>
    <xf numFmtId="0" fontId="4" fillId="11" borderId="9" xfId="0" applyFont="1" applyFill="1" applyBorder="1" applyAlignment="1" applyProtection="1">
      <alignment vertical="center" wrapText="1"/>
      <protection locked="0"/>
    </xf>
    <xf numFmtId="0" fontId="14" fillId="13" borderId="15" xfId="0" applyFont="1" applyFill="1" applyBorder="1" applyAlignment="1" applyProtection="1">
      <alignment horizontal="center" vertical="center"/>
      <protection locked="0"/>
    </xf>
    <xf numFmtId="0" fontId="4" fillId="13" borderId="16" xfId="0" applyFont="1" applyFill="1" applyBorder="1" applyAlignment="1" applyProtection="1">
      <alignment vertical="center" wrapText="1"/>
      <protection locked="0"/>
    </xf>
    <xf numFmtId="0" fontId="14" fillId="13" borderId="7" xfId="0" applyFont="1" applyFill="1" applyBorder="1" applyAlignment="1" applyProtection="1">
      <alignment horizontal="center" vertical="center"/>
      <protection locked="0"/>
    </xf>
    <xf numFmtId="0" fontId="14" fillId="9" borderId="15" xfId="0" applyFont="1" applyFill="1" applyBorder="1" applyAlignment="1" applyProtection="1">
      <alignment horizontal="center" vertical="center"/>
      <protection locked="0"/>
    </xf>
    <xf numFmtId="0" fontId="4" fillId="9" borderId="16" xfId="0" applyFont="1" applyFill="1" applyBorder="1" applyAlignment="1" applyProtection="1">
      <alignment vertical="center" wrapText="1"/>
      <protection locked="0"/>
    </xf>
    <xf numFmtId="0" fontId="14" fillId="9" borderId="7" xfId="0" applyFont="1" applyFill="1" applyBorder="1" applyAlignment="1" applyProtection="1">
      <alignment horizontal="center" vertical="center"/>
      <protection locked="0"/>
    </xf>
    <xf numFmtId="0" fontId="4" fillId="11" borderId="34" xfId="0" applyFont="1" applyFill="1" applyBorder="1" applyAlignment="1" applyProtection="1">
      <alignment vertical="center" wrapText="1"/>
      <protection locked="0"/>
    </xf>
    <xf numFmtId="0" fontId="4" fillId="11" borderId="4" xfId="0" applyFont="1" applyFill="1" applyBorder="1" applyAlignment="1" applyProtection="1">
      <alignment vertical="center" wrapText="1"/>
      <protection locked="0"/>
    </xf>
    <xf numFmtId="0" fontId="4" fillId="16" borderId="4" xfId="0" applyFont="1" applyFill="1" applyBorder="1" applyAlignment="1" applyProtection="1">
      <alignment vertical="center" wrapText="1"/>
      <protection locked="0"/>
    </xf>
    <xf numFmtId="0" fontId="5" fillId="0" borderId="14" xfId="0" applyFont="1" applyFill="1" applyBorder="1" applyAlignment="1" applyProtection="1">
      <alignment horizontal="left" vertical="center" wrapText="1"/>
      <protection locked="0"/>
    </xf>
    <xf numFmtId="0" fontId="4" fillId="13" borderId="44" xfId="0" applyFont="1" applyFill="1" applyBorder="1" applyAlignment="1" applyProtection="1">
      <alignment vertical="center" wrapText="1"/>
      <protection locked="0"/>
    </xf>
    <xf numFmtId="0" fontId="4" fillId="13" borderId="1" xfId="0" applyFont="1" applyFill="1" applyBorder="1" applyAlignment="1" applyProtection="1">
      <alignment horizontal="left" vertical="center" wrapText="1"/>
      <protection locked="0"/>
    </xf>
    <xf numFmtId="0" fontId="9" fillId="2" borderId="0" xfId="0" applyFont="1" applyFill="1"/>
    <xf numFmtId="0" fontId="36" fillId="2" borderId="0" xfId="1" applyFont="1" applyFill="1" applyBorder="1" applyAlignment="1">
      <alignment horizontal="center"/>
    </xf>
    <xf numFmtId="0" fontId="36" fillId="2" borderId="0" xfId="1" applyFont="1" applyFill="1" applyBorder="1" applyAlignment="1"/>
    <xf numFmtId="0" fontId="36" fillId="2" borderId="0" xfId="0" applyFont="1" applyFill="1" applyBorder="1" applyAlignment="1"/>
    <xf numFmtId="0" fontId="9" fillId="10" borderId="0" xfId="0" applyFont="1" applyFill="1"/>
    <xf numFmtId="0" fontId="36" fillId="15" borderId="0" xfId="1" applyFont="1" applyFill="1" applyBorder="1" applyAlignment="1"/>
    <xf numFmtId="0" fontId="36" fillId="5" borderId="0" xfId="0" applyFont="1" applyFill="1" applyBorder="1" applyAlignment="1"/>
    <xf numFmtId="0" fontId="37" fillId="2" borderId="0" xfId="0" applyFont="1" applyFill="1" applyBorder="1" applyAlignment="1"/>
    <xf numFmtId="0" fontId="37" fillId="2" borderId="0" xfId="0" applyFont="1" applyFill="1"/>
    <xf numFmtId="0" fontId="37" fillId="5" borderId="0" xfId="0" applyFont="1" applyFill="1" applyBorder="1" applyAlignment="1"/>
    <xf numFmtId="0" fontId="9" fillId="2" borderId="0" xfId="0" applyFont="1" applyFill="1" applyBorder="1" applyAlignment="1"/>
    <xf numFmtId="0" fontId="38" fillId="2" borderId="0" xfId="1" applyFont="1" applyFill="1" applyBorder="1" applyAlignment="1">
      <alignment horizontal="center"/>
    </xf>
    <xf numFmtId="0" fontId="9" fillId="0" borderId="0" xfId="0" applyFont="1"/>
    <xf numFmtId="0" fontId="5" fillId="2" borderId="0" xfId="0" applyFont="1" applyFill="1" applyAlignment="1">
      <alignment horizontal="center" vertical="center"/>
    </xf>
    <xf numFmtId="0" fontId="31" fillId="2" borderId="0" xfId="0" applyFont="1" applyFill="1" applyBorder="1" applyAlignment="1">
      <alignment vertical="center" wrapText="1"/>
    </xf>
    <xf numFmtId="2" fontId="0" fillId="17" borderId="0" xfId="0" applyNumberFormat="1" applyFill="1"/>
    <xf numFmtId="2" fontId="0" fillId="0" borderId="0" xfId="0" applyNumberFormat="1"/>
    <xf numFmtId="0" fontId="4" fillId="16" borderId="6" xfId="0" applyFont="1" applyFill="1" applyBorder="1" applyAlignment="1" applyProtection="1">
      <alignment vertical="center" wrapText="1"/>
      <protection locked="0"/>
    </xf>
    <xf numFmtId="0" fontId="4" fillId="11" borderId="1" xfId="0" applyFont="1" applyFill="1" applyBorder="1" applyAlignment="1" applyProtection="1">
      <alignment horizontal="left" vertical="center" wrapText="1"/>
      <protection locked="0"/>
    </xf>
    <xf numFmtId="0" fontId="5" fillId="2" borderId="18"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0" fontId="5" fillId="2" borderId="29"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0" fontId="5" fillId="2" borderId="42" xfId="0" applyFont="1" applyFill="1" applyBorder="1" applyAlignment="1" applyProtection="1">
      <alignment horizontal="center" vertical="center"/>
      <protection locked="0"/>
    </xf>
    <xf numFmtId="0" fontId="12" fillId="2" borderId="0" xfId="0" applyFont="1" applyFill="1" applyProtection="1">
      <protection locked="0"/>
    </xf>
    <xf numFmtId="0" fontId="23" fillId="2" borderId="0" xfId="1" applyFont="1" applyFill="1" applyAlignment="1">
      <alignment wrapText="1"/>
    </xf>
    <xf numFmtId="0" fontId="23" fillId="0" borderId="0" xfId="1" applyFont="1" applyFill="1" applyAlignment="1"/>
    <xf numFmtId="0" fontId="5" fillId="0" borderId="0" xfId="0" applyFont="1" applyFill="1" applyAlignment="1">
      <alignment vertical="center"/>
    </xf>
    <xf numFmtId="0" fontId="4" fillId="2" borderId="0" xfId="0" applyFont="1" applyFill="1" applyAlignment="1">
      <alignment horizontal="left" vertical="center"/>
    </xf>
    <xf numFmtId="0" fontId="1" fillId="2" borderId="0" xfId="0" applyFont="1" applyFill="1" applyBorder="1" applyAlignment="1">
      <alignment horizontal="center" vertical="center"/>
    </xf>
    <xf numFmtId="0" fontId="5" fillId="16" borderId="16" xfId="0" applyFont="1" applyFill="1" applyBorder="1" applyAlignment="1" applyProtection="1">
      <alignment horizontal="center" vertical="center" wrapText="1"/>
      <protection locked="0"/>
    </xf>
    <xf numFmtId="0" fontId="5" fillId="11" borderId="10" xfId="0" applyFont="1" applyFill="1" applyBorder="1" applyAlignment="1" applyProtection="1">
      <alignment horizontal="center" vertical="center" wrapText="1"/>
      <protection locked="0"/>
    </xf>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5" fillId="0" borderId="1" xfId="0" applyFont="1" applyFill="1" applyBorder="1" applyAlignment="1" applyProtection="1">
      <alignment horizontal="center" vertical="center" wrapText="1"/>
    </xf>
    <xf numFmtId="0" fontId="5" fillId="0" borderId="47" xfId="0" applyFont="1" applyFill="1" applyBorder="1" applyAlignment="1" applyProtection="1">
      <alignment horizontal="center" vertical="center" wrapText="1"/>
    </xf>
    <xf numFmtId="0" fontId="5" fillId="0" borderId="28"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4" fillId="0" borderId="47" xfId="0" applyFont="1" applyFill="1" applyBorder="1" applyAlignment="1" applyProtection="1">
      <alignment horizontal="left" vertical="center" wrapText="1"/>
    </xf>
    <xf numFmtId="0" fontId="4" fillId="0" borderId="28"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21" xfId="0" applyFont="1" applyFill="1" applyBorder="1" applyAlignment="1" applyProtection="1">
      <alignment horizontal="left" vertical="center" wrapText="1"/>
    </xf>
    <xf numFmtId="0" fontId="4" fillId="0" borderId="17" xfId="0" applyFont="1" applyFill="1" applyBorder="1" applyAlignment="1" applyProtection="1">
      <alignment horizontal="left" vertical="center" wrapText="1"/>
    </xf>
    <xf numFmtId="0" fontId="2" fillId="2" borderId="0" xfId="0" applyFont="1" applyFill="1" applyBorder="1" applyAlignment="1">
      <alignment horizontal="left" vertical="center"/>
    </xf>
    <xf numFmtId="0" fontId="5" fillId="0" borderId="21"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30" fillId="0" borderId="37" xfId="0" applyFont="1" applyFill="1" applyBorder="1" applyAlignment="1" applyProtection="1">
      <alignment horizontal="left" vertical="center" wrapText="1"/>
      <protection locked="0"/>
    </xf>
    <xf numFmtId="0" fontId="14" fillId="9" borderId="8" xfId="0" applyFont="1" applyFill="1" applyBorder="1" applyAlignment="1" applyProtection="1">
      <alignment horizontal="center" vertical="center"/>
      <protection locked="0"/>
    </xf>
    <xf numFmtId="0" fontId="4" fillId="9" borderId="27" xfId="0" applyFont="1" applyFill="1" applyBorder="1" applyAlignment="1" applyProtection="1">
      <alignment vertical="center" wrapText="1"/>
      <protection locked="0"/>
    </xf>
    <xf numFmtId="0" fontId="30" fillId="13" borderId="10" xfId="0" applyFont="1" applyFill="1" applyBorder="1" applyAlignment="1" applyProtection="1">
      <alignment vertical="center" wrapText="1"/>
      <protection locked="0"/>
    </xf>
    <xf numFmtId="0" fontId="22" fillId="0" borderId="0" xfId="0" applyFont="1" applyFill="1" applyBorder="1"/>
    <xf numFmtId="0" fontId="22" fillId="0" borderId="0" xfId="0" applyFont="1" applyFill="1"/>
    <xf numFmtId="0" fontId="4" fillId="13" borderId="21" xfId="0" applyFont="1" applyFill="1" applyBorder="1" applyAlignment="1" applyProtection="1">
      <alignment horizontal="left" vertical="center" wrapText="1"/>
      <protection locked="0"/>
    </xf>
    <xf numFmtId="0" fontId="5" fillId="2" borderId="48" xfId="0" applyFont="1" applyFill="1" applyBorder="1" applyAlignment="1" applyProtection="1">
      <alignment horizontal="center" vertical="center"/>
      <protection locked="0"/>
    </xf>
    <xf numFmtId="0" fontId="5" fillId="2" borderId="49" xfId="0" applyFont="1" applyFill="1" applyBorder="1" applyAlignment="1" applyProtection="1">
      <alignment horizontal="center" vertical="center"/>
      <protection locked="0"/>
    </xf>
    <xf numFmtId="0" fontId="4" fillId="13" borderId="50" xfId="0" applyFont="1" applyFill="1" applyBorder="1" applyAlignment="1" applyProtection="1">
      <alignment vertical="center" wrapText="1"/>
      <protection locked="0"/>
    </xf>
    <xf numFmtId="0" fontId="5" fillId="0" borderId="51" xfId="0" applyFont="1" applyFill="1" applyBorder="1" applyAlignment="1" applyProtection="1">
      <alignment horizontal="center" vertical="center" wrapText="1"/>
    </xf>
    <xf numFmtId="0" fontId="30" fillId="0" borderId="51" xfId="0" applyFont="1" applyFill="1" applyBorder="1" applyAlignment="1" applyProtection="1">
      <alignment horizontal="left" vertical="center" wrapText="1"/>
    </xf>
    <xf numFmtId="0" fontId="4" fillId="0" borderId="52" xfId="0" quotePrefix="1" applyFont="1" applyFill="1" applyBorder="1" applyAlignment="1" applyProtection="1">
      <alignment horizontal="left" vertical="center" wrapText="1"/>
      <protection locked="0"/>
    </xf>
    <xf numFmtId="0" fontId="4" fillId="0" borderId="53" xfId="0" quotePrefix="1" applyFont="1" applyFill="1" applyBorder="1" applyAlignment="1" applyProtection="1">
      <alignment horizontal="left" vertical="center" wrapText="1"/>
      <protection locked="0"/>
    </xf>
    <xf numFmtId="0" fontId="4" fillId="0" borderId="53" xfId="0" applyFont="1" applyFill="1" applyBorder="1" applyAlignment="1" applyProtection="1">
      <alignment horizontal="left" vertical="center" wrapText="1"/>
      <protection locked="0"/>
    </xf>
    <xf numFmtId="0" fontId="13" fillId="12" borderId="8" xfId="0" applyFont="1" applyFill="1" applyBorder="1" applyAlignment="1" applyProtection="1">
      <alignment vertical="center" wrapText="1"/>
      <protection locked="0"/>
    </xf>
    <xf numFmtId="0" fontId="4" fillId="0" borderId="54" xfId="0" applyFont="1" applyFill="1" applyBorder="1" applyAlignment="1" applyProtection="1">
      <alignment horizontal="left" vertical="center" wrapText="1"/>
      <protection locked="0"/>
    </xf>
    <xf numFmtId="0" fontId="7" fillId="12" borderId="0" xfId="0" applyFont="1" applyFill="1" applyAlignment="1">
      <alignment vertical="center"/>
    </xf>
    <xf numFmtId="0" fontId="7" fillId="2" borderId="0" xfId="0" applyFont="1" applyFill="1" applyAlignment="1">
      <alignment vertical="center"/>
    </xf>
    <xf numFmtId="0" fontId="42" fillId="2" borderId="0" xfId="0" applyFont="1" applyFill="1"/>
    <xf numFmtId="0" fontId="10" fillId="0" borderId="52" xfId="1" quotePrefix="1" applyFill="1" applyBorder="1" applyAlignment="1" applyProtection="1">
      <alignment horizontal="left" vertical="center" wrapText="1"/>
      <protection locked="0"/>
    </xf>
    <xf numFmtId="0" fontId="42" fillId="2" borderId="0" xfId="0" applyFont="1" applyFill="1" applyBorder="1"/>
    <xf numFmtId="0" fontId="43" fillId="2" borderId="0" xfId="1" applyFont="1" applyFill="1"/>
    <xf numFmtId="0" fontId="43" fillId="2" borderId="0" xfId="1" applyFont="1" applyFill="1" applyBorder="1" applyAlignment="1">
      <alignment vertical="center"/>
    </xf>
    <xf numFmtId="0" fontId="42" fillId="0" borderId="0" xfId="0" applyFont="1" applyFill="1"/>
    <xf numFmtId="0" fontId="36" fillId="15" borderId="0" xfId="1" applyFont="1" applyFill="1" applyBorder="1" applyAlignment="1">
      <alignment horizontal="left" indent="1"/>
    </xf>
    <xf numFmtId="0" fontId="32" fillId="2" borderId="0" xfId="0" applyFont="1" applyFill="1" applyAlignment="1">
      <alignment wrapText="1"/>
    </xf>
    <xf numFmtId="0" fontId="22" fillId="0" borderId="0" xfId="0" quotePrefix="1" applyFont="1" applyFill="1" applyBorder="1" applyAlignment="1">
      <alignment wrapText="1"/>
    </xf>
    <xf numFmtId="0" fontId="0" fillId="2" borderId="0" xfId="0" applyFill="1" applyBorder="1" applyAlignment="1"/>
    <xf numFmtId="0" fontId="25" fillId="2" borderId="0" xfId="0" applyFont="1" applyFill="1" applyBorder="1" applyAlignment="1">
      <alignment horizontal="center" vertical="center"/>
    </xf>
    <xf numFmtId="0" fontId="20" fillId="2" borderId="0" xfId="0" applyFont="1" applyFill="1" applyAlignment="1" applyProtection="1">
      <protection locked="0"/>
    </xf>
    <xf numFmtId="0" fontId="3" fillId="2" borderId="0" xfId="0" applyFont="1" applyFill="1" applyProtection="1">
      <protection locked="0"/>
    </xf>
    <xf numFmtId="0" fontId="1" fillId="2" borderId="0" xfId="0" applyFont="1" applyFill="1" applyBorder="1" applyAlignment="1" applyProtection="1">
      <alignment vertical="center"/>
      <protection locked="0"/>
    </xf>
    <xf numFmtId="0" fontId="2" fillId="2" borderId="0" xfId="0" applyFont="1" applyFill="1" applyBorder="1" applyAlignment="1" applyProtection="1">
      <protection locked="0"/>
    </xf>
    <xf numFmtId="0" fontId="2" fillId="2" borderId="0" xfId="0" applyFont="1" applyFill="1" applyBorder="1" applyAlignment="1" applyProtection="1">
      <alignment horizontal="center" vertical="center"/>
      <protection locked="0"/>
    </xf>
    <xf numFmtId="0" fontId="19" fillId="12" borderId="0" xfId="0" applyFont="1" applyFill="1" applyBorder="1" applyAlignment="1" applyProtection="1">
      <alignment horizontal="center" vertical="center"/>
      <protection locked="0"/>
    </xf>
    <xf numFmtId="0" fontId="19" fillId="12" borderId="0" xfId="0" applyFont="1" applyFill="1" applyBorder="1" applyAlignment="1" applyProtection="1">
      <alignment horizontal="center"/>
      <protection locked="0"/>
    </xf>
    <xf numFmtId="0" fontId="20" fillId="2" borderId="0" xfId="0" applyFont="1" applyFill="1" applyProtection="1">
      <protection locked="0"/>
    </xf>
    <xf numFmtId="0" fontId="19" fillId="0" borderId="13" xfId="0" applyFont="1" applyFill="1" applyBorder="1" applyAlignment="1" applyProtection="1">
      <alignment horizontal="center" vertical="center"/>
      <protection locked="0"/>
    </xf>
    <xf numFmtId="0" fontId="19" fillId="2" borderId="13" xfId="0" applyFont="1" applyFill="1" applyBorder="1" applyAlignment="1" applyProtection="1">
      <alignment horizontal="center"/>
      <protection locked="0"/>
    </xf>
    <xf numFmtId="0" fontId="21" fillId="0" borderId="13" xfId="0" applyFont="1" applyFill="1" applyBorder="1" applyAlignment="1" applyProtection="1">
      <alignment horizontal="center" vertical="center"/>
      <protection locked="0"/>
    </xf>
    <xf numFmtId="0" fontId="20" fillId="0" borderId="13" xfId="0" applyFont="1" applyFill="1" applyBorder="1" applyProtection="1">
      <protection locked="0"/>
    </xf>
    <xf numFmtId="0" fontId="7" fillId="12" borderId="0" xfId="0" applyFont="1" applyFill="1" applyBorder="1" applyAlignment="1" applyProtection="1">
      <alignment vertical="center"/>
      <protection locked="0"/>
    </xf>
    <xf numFmtId="0" fontId="4" fillId="2" borderId="0" xfId="0" applyFont="1" applyFill="1" applyBorder="1" applyAlignment="1" applyProtection="1">
      <alignment vertical="center" wrapText="1"/>
      <protection locked="0"/>
    </xf>
    <xf numFmtId="0" fontId="4" fillId="13" borderId="0" xfId="0" applyFont="1" applyFill="1" applyBorder="1" applyAlignment="1" applyProtection="1">
      <alignment horizontal="center" vertical="center"/>
      <protection locked="0"/>
    </xf>
    <xf numFmtId="0" fontId="5" fillId="2" borderId="0" xfId="0" applyFont="1" applyFill="1" applyProtection="1">
      <protection locked="0"/>
    </xf>
    <xf numFmtId="0" fontId="4" fillId="2" borderId="0" xfId="0" applyFont="1" applyFill="1" applyBorder="1" applyAlignment="1" applyProtection="1">
      <alignment vertical="center"/>
      <protection locked="0"/>
    </xf>
    <xf numFmtId="0" fontId="4" fillId="2" borderId="0" xfId="0" applyFont="1" applyFill="1" applyBorder="1" applyAlignment="1" applyProtection="1">
      <alignment horizontal="center" vertical="center"/>
      <protection locked="0"/>
    </xf>
    <xf numFmtId="0" fontId="4" fillId="2" borderId="0" xfId="0" applyFont="1" applyFill="1" applyProtection="1">
      <protection locked="0"/>
    </xf>
    <xf numFmtId="0" fontId="5" fillId="2" borderId="0" xfId="0" applyFont="1" applyFill="1" applyAlignment="1" applyProtection="1">
      <alignment vertical="center"/>
      <protection locked="0"/>
    </xf>
    <xf numFmtId="0" fontId="5" fillId="2" borderId="0" xfId="0" applyFont="1" applyFill="1" applyBorder="1" applyAlignment="1" applyProtection="1">
      <alignment vertical="center"/>
      <protection locked="0"/>
    </xf>
    <xf numFmtId="0" fontId="4" fillId="0" borderId="0" xfId="0" applyFont="1" applyFill="1" applyBorder="1" applyAlignment="1" applyProtection="1">
      <alignment vertical="center" wrapText="1"/>
      <protection locked="0"/>
    </xf>
    <xf numFmtId="0" fontId="7" fillId="2" borderId="0" xfId="0" applyFont="1" applyFill="1" applyBorder="1" applyAlignment="1" applyProtection="1">
      <alignment vertical="center"/>
      <protection locked="0"/>
    </xf>
    <xf numFmtId="0" fontId="6" fillId="2" borderId="0" xfId="0" applyFont="1" applyFill="1" applyBorder="1" applyAlignment="1" applyProtection="1">
      <alignment vertical="center" wrapText="1"/>
      <protection locked="0"/>
    </xf>
    <xf numFmtId="0" fontId="30" fillId="0" borderId="0" xfId="0" applyFont="1" applyFill="1" applyBorder="1" applyAlignment="1" applyProtection="1">
      <alignment vertical="center" wrapText="1"/>
      <protection locked="0"/>
    </xf>
    <xf numFmtId="0" fontId="30" fillId="2" borderId="0" xfId="0" applyFont="1" applyFill="1" applyBorder="1" applyAlignment="1" applyProtection="1">
      <alignment vertical="center" wrapText="1"/>
      <protection locked="0"/>
    </xf>
    <xf numFmtId="0" fontId="32" fillId="2" borderId="0" xfId="0" applyFont="1" applyFill="1" applyBorder="1" applyAlignment="1" applyProtection="1">
      <alignment vertical="center"/>
      <protection locked="0"/>
    </xf>
    <xf numFmtId="0" fontId="4" fillId="2" borderId="0" xfId="0" applyFont="1" applyFill="1" applyAlignment="1" applyProtection="1">
      <alignment horizontal="center" vertical="center"/>
      <protection locked="0"/>
    </xf>
    <xf numFmtId="0" fontId="5" fillId="2" borderId="0" xfId="0" applyFont="1" applyFill="1" applyBorder="1" applyAlignment="1" applyProtection="1">
      <protection locked="0"/>
    </xf>
    <xf numFmtId="0" fontId="4" fillId="0" borderId="0" xfId="0"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4" fillId="2" borderId="0" xfId="0" applyFont="1" applyFill="1" applyAlignment="1" applyProtection="1">
      <protection locked="0"/>
    </xf>
    <xf numFmtId="0" fontId="4" fillId="2" borderId="0" xfId="0" applyFont="1" applyFill="1" applyAlignment="1" applyProtection="1">
      <alignment vertical="center" wrapText="1"/>
      <protection locked="0"/>
    </xf>
    <xf numFmtId="0" fontId="4" fillId="2" borderId="0" xfId="0" applyFont="1" applyFill="1" applyAlignment="1" applyProtection="1">
      <alignment wrapText="1"/>
      <protection locked="0"/>
    </xf>
    <xf numFmtId="0" fontId="6" fillId="2" borderId="0" xfId="0" applyFont="1" applyFill="1" applyAlignment="1" applyProtection="1">
      <alignment wrapText="1"/>
      <protection locked="0"/>
    </xf>
    <xf numFmtId="0" fontId="4" fillId="0" borderId="0" xfId="0" applyFont="1" applyAlignment="1" applyProtection="1">
      <alignment vertical="center"/>
      <protection locked="0"/>
    </xf>
    <xf numFmtId="0" fontId="4" fillId="0" borderId="0" xfId="0" applyFont="1" applyAlignment="1" applyProtection="1">
      <protection locked="0"/>
    </xf>
    <xf numFmtId="0" fontId="4" fillId="0" borderId="0" xfId="0" applyFont="1" applyAlignment="1" applyProtection="1">
      <alignment horizontal="center" vertical="center"/>
      <protection locked="0"/>
    </xf>
    <xf numFmtId="0" fontId="4" fillId="0" borderId="0" xfId="0" applyFont="1" applyProtection="1">
      <protection locked="0"/>
    </xf>
    <xf numFmtId="0" fontId="14" fillId="13" borderId="8" xfId="0" applyFont="1" applyFill="1" applyBorder="1" applyAlignment="1" applyProtection="1">
      <alignment horizontal="center" vertical="center"/>
      <protection locked="0"/>
    </xf>
    <xf numFmtId="0" fontId="23" fillId="2" borderId="0" xfId="1" applyFont="1" applyFill="1" applyBorder="1"/>
    <xf numFmtId="0" fontId="4" fillId="0" borderId="0" xfId="0" applyFont="1" applyAlignment="1">
      <alignment vertical="center" wrapText="1"/>
    </xf>
    <xf numFmtId="0" fontId="4" fillId="0" borderId="17" xfId="0" applyFont="1" applyBorder="1" applyAlignment="1">
      <alignment horizontal="center" vertical="center" wrapText="1"/>
    </xf>
    <xf numFmtId="0" fontId="4" fillId="0" borderId="28" xfId="0" applyFont="1" applyBorder="1" applyAlignment="1">
      <alignment horizontal="center" vertical="center" wrapText="1"/>
    </xf>
    <xf numFmtId="0" fontId="23" fillId="0" borderId="0" xfId="1" applyFont="1" applyFill="1" applyAlignment="1">
      <alignment horizontal="left"/>
    </xf>
    <xf numFmtId="0" fontId="23" fillId="2" borderId="0" xfId="1" applyFont="1" applyFill="1" applyAlignment="1">
      <alignment horizontal="left"/>
    </xf>
    <xf numFmtId="0" fontId="4" fillId="0" borderId="37" xfId="0" applyFont="1" applyBorder="1" applyAlignment="1" applyProtection="1">
      <alignment horizontal="left" vertical="center" wrapText="1"/>
      <protection locked="0"/>
    </xf>
    <xf numFmtId="0" fontId="34" fillId="2" borderId="0" xfId="0" applyFont="1" applyFill="1" applyAlignment="1">
      <alignment horizontal="center" vertical="center" wrapText="1"/>
    </xf>
    <xf numFmtId="0" fontId="4" fillId="2" borderId="0" xfId="0" applyFont="1" applyFill="1" applyAlignment="1">
      <alignment horizontal="left" vertical="center" wrapText="1"/>
    </xf>
    <xf numFmtId="0" fontId="30" fillId="2" borderId="0" xfId="0" applyFont="1" applyFill="1" applyAlignment="1">
      <alignment vertical="center" wrapText="1"/>
    </xf>
    <xf numFmtId="0" fontId="4" fillId="13" borderId="4" xfId="0" applyFont="1" applyFill="1" applyBorder="1" applyAlignment="1" applyProtection="1">
      <alignment vertical="center" wrapText="1"/>
      <protection locked="0"/>
    </xf>
    <xf numFmtId="0" fontId="5" fillId="0" borderId="14" xfId="0" applyFont="1" applyFill="1" applyBorder="1" applyAlignment="1" applyProtection="1">
      <alignment horizontal="center" vertical="center" wrapText="1"/>
    </xf>
    <xf numFmtId="0" fontId="5" fillId="0" borderId="48" xfId="0" applyFont="1" applyFill="1" applyBorder="1" applyAlignment="1" applyProtection="1">
      <alignment horizontal="center" vertical="center"/>
      <protection locked="0"/>
    </xf>
    <xf numFmtId="0" fontId="4" fillId="17" borderId="28" xfId="0" applyFont="1" applyFill="1" applyBorder="1" applyAlignment="1" applyProtection="1">
      <alignment horizontal="left" vertical="center" wrapText="1"/>
    </xf>
    <xf numFmtId="0" fontId="4" fillId="0" borderId="28" xfId="0" applyFont="1" applyFill="1" applyBorder="1" applyAlignment="1" applyProtection="1">
      <alignment horizontal="left" vertical="center" wrapText="1"/>
      <protection locked="0"/>
    </xf>
    <xf numFmtId="0" fontId="4" fillId="14" borderId="16" xfId="0" applyFont="1" applyFill="1" applyBorder="1" applyAlignment="1" applyProtection="1">
      <alignment vertical="center" wrapText="1"/>
      <protection locked="0"/>
    </xf>
    <xf numFmtId="0" fontId="5" fillId="2" borderId="56" xfId="0" applyFont="1" applyFill="1" applyBorder="1" applyAlignment="1" applyProtection="1">
      <alignment horizontal="center" vertical="center"/>
      <protection locked="0"/>
    </xf>
    <xf numFmtId="0" fontId="4" fillId="0" borderId="57" xfId="0" applyFont="1" applyFill="1" applyBorder="1" applyAlignment="1" applyProtection="1">
      <alignment horizontal="left" vertical="center" wrapText="1"/>
      <protection locked="0"/>
    </xf>
    <xf numFmtId="0" fontId="4" fillId="14" borderId="43" xfId="0" applyFont="1" applyFill="1" applyBorder="1" applyAlignment="1" applyProtection="1">
      <alignment vertical="center" wrapText="1"/>
      <protection locked="0"/>
    </xf>
    <xf numFmtId="0" fontId="5" fillId="0" borderId="58" xfId="0" applyFont="1" applyFill="1" applyBorder="1" applyAlignment="1" applyProtection="1">
      <alignment horizontal="center" vertical="center" wrapText="1"/>
    </xf>
    <xf numFmtId="0" fontId="4" fillId="0" borderId="58" xfId="0" applyFont="1" applyFill="1" applyBorder="1" applyAlignment="1" applyProtection="1">
      <alignment horizontal="left" vertical="center" wrapText="1"/>
    </xf>
    <xf numFmtId="0" fontId="4" fillId="0" borderId="59" xfId="0" applyFont="1" applyFill="1" applyBorder="1" applyAlignment="1" applyProtection="1">
      <alignment horizontal="left" vertical="center" wrapText="1"/>
      <protection locked="0"/>
    </xf>
    <xf numFmtId="0" fontId="5" fillId="2" borderId="60" xfId="0" applyFont="1" applyFill="1" applyBorder="1" applyAlignment="1" applyProtection="1">
      <alignment horizontal="center" vertical="center"/>
      <protection locked="0"/>
    </xf>
    <xf numFmtId="0" fontId="4" fillId="14" borderId="61" xfId="0" applyFont="1" applyFill="1" applyBorder="1" applyAlignment="1" applyProtection="1">
      <alignment vertical="center" wrapText="1"/>
      <protection locked="0"/>
    </xf>
    <xf numFmtId="0" fontId="5" fillId="2" borderId="62" xfId="0" applyFont="1" applyFill="1" applyBorder="1" applyAlignment="1" applyProtection="1">
      <alignment horizontal="center" vertical="center"/>
      <protection locked="0"/>
    </xf>
    <xf numFmtId="0" fontId="4" fillId="0" borderId="0" xfId="0" applyFont="1" applyFill="1" applyAlignment="1"/>
    <xf numFmtId="0" fontId="4" fillId="0" borderId="0" xfId="0" applyFont="1" applyFill="1" applyAlignment="1">
      <alignment wrapText="1"/>
    </xf>
    <xf numFmtId="0" fontId="30" fillId="0" borderId="0" xfId="0" applyFont="1" applyFill="1" applyBorder="1" applyAlignment="1">
      <alignment vertical="center" wrapText="1"/>
    </xf>
    <xf numFmtId="0" fontId="44" fillId="2" borderId="0" xfId="0" applyFont="1" applyFill="1" applyBorder="1" applyAlignment="1">
      <alignment wrapText="1"/>
    </xf>
    <xf numFmtId="0" fontId="4" fillId="16" borderId="47" xfId="0" applyFont="1" applyFill="1" applyBorder="1" applyAlignment="1" applyProtection="1">
      <alignment vertical="center" wrapText="1"/>
      <protection locked="0"/>
    </xf>
    <xf numFmtId="0" fontId="0" fillId="2" borderId="0" xfId="0" applyFill="1" applyAlignment="1">
      <alignment horizontal="center" wrapText="1"/>
    </xf>
    <xf numFmtId="0" fontId="0" fillId="6" borderId="3" xfId="0" applyFill="1" applyBorder="1"/>
    <xf numFmtId="0" fontId="15" fillId="4" borderId="2" xfId="0" applyFont="1" applyFill="1" applyBorder="1" applyAlignment="1">
      <alignment horizontal="center" vertical="center"/>
    </xf>
    <xf numFmtId="0" fontId="15" fillId="4" borderId="0" xfId="0" applyFont="1" applyFill="1" applyBorder="1" applyAlignment="1">
      <alignment horizontal="center" vertical="center"/>
    </xf>
    <xf numFmtId="0" fontId="15" fillId="5" borderId="0" xfId="0" applyFont="1" applyFill="1" applyBorder="1" applyAlignment="1">
      <alignment horizontal="center" vertical="center"/>
    </xf>
    <xf numFmtId="0" fontId="18" fillId="2" borderId="0" xfId="0" applyFont="1" applyFill="1" applyBorder="1" applyAlignment="1">
      <alignment horizontal="center" vertical="center" wrapText="1"/>
    </xf>
    <xf numFmtId="0" fontId="17" fillId="15" borderId="0" xfId="1" applyFont="1" applyFill="1" applyBorder="1" applyAlignment="1">
      <alignment horizontal="left"/>
    </xf>
    <xf numFmtId="0" fontId="17" fillId="15" borderId="6" xfId="1" applyFont="1" applyFill="1" applyBorder="1" applyAlignment="1">
      <alignment horizontal="left"/>
    </xf>
    <xf numFmtId="0" fontId="17" fillId="5" borderId="5" xfId="0" applyFont="1" applyFill="1" applyBorder="1" applyAlignment="1">
      <alignment horizontal="left"/>
    </xf>
    <xf numFmtId="0" fontId="17" fillId="5" borderId="0" xfId="0" applyFont="1" applyFill="1" applyBorder="1" applyAlignment="1">
      <alignment horizontal="left"/>
    </xf>
    <xf numFmtId="0" fontId="17" fillId="15" borderId="0" xfId="1" applyFont="1" applyFill="1" applyBorder="1" applyAlignment="1">
      <alignment horizontal="center"/>
    </xf>
    <xf numFmtId="0" fontId="34" fillId="2" borderId="0" xfId="0" applyFont="1" applyFill="1" applyAlignment="1">
      <alignment horizontal="center" vertical="center" wrapText="1"/>
    </xf>
    <xf numFmtId="0" fontId="0" fillId="2" borderId="0" xfId="0" applyFill="1" applyAlignment="1">
      <alignment horizontal="center" wrapText="1"/>
    </xf>
    <xf numFmtId="0" fontId="25" fillId="6" borderId="0" xfId="0" applyFont="1" applyFill="1" applyBorder="1" applyAlignment="1">
      <alignment horizontal="center" vertical="center"/>
    </xf>
    <xf numFmtId="0" fontId="1" fillId="8" borderId="0" xfId="0" applyFont="1" applyFill="1" applyBorder="1" applyAlignment="1">
      <alignment horizontal="center" vertical="center"/>
    </xf>
    <xf numFmtId="0" fontId="0" fillId="9" borderId="0" xfId="0" applyFill="1" applyBorder="1" applyAlignment="1">
      <alignment horizontal="center" vertical="center" wrapText="1"/>
    </xf>
    <xf numFmtId="0" fontId="1" fillId="7" borderId="0" xfId="0" applyFont="1" applyFill="1" applyBorder="1" applyAlignment="1">
      <alignment horizontal="center" vertical="center"/>
    </xf>
    <xf numFmtId="0" fontId="27" fillId="14" borderId="0" xfId="0" applyFont="1" applyFill="1" applyBorder="1" applyAlignment="1">
      <alignment horizontal="center" vertical="center" wrapText="1"/>
    </xf>
    <xf numFmtId="0" fontId="1" fillId="18" borderId="0" xfId="0" applyFont="1" applyFill="1" applyBorder="1" applyAlignment="1">
      <alignment horizontal="center" vertical="center" wrapText="1"/>
    </xf>
    <xf numFmtId="0" fontId="0" fillId="16" borderId="0" xfId="0" applyFill="1" applyBorder="1" applyAlignment="1">
      <alignment horizontal="center" vertical="center" wrapText="1"/>
    </xf>
    <xf numFmtId="0" fontId="19" fillId="12" borderId="0" xfId="0" applyFont="1" applyFill="1" applyBorder="1" applyAlignment="1">
      <alignment horizontal="center" vertical="center"/>
    </xf>
    <xf numFmtId="0" fontId="19" fillId="5" borderId="0" xfId="1" applyFont="1" applyFill="1" applyAlignment="1">
      <alignment horizontal="center" vertical="center"/>
    </xf>
    <xf numFmtId="0" fontId="4" fillId="0" borderId="3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38" fillId="15" borderId="0" xfId="1" applyFont="1" applyFill="1" applyBorder="1" applyAlignment="1">
      <alignment horizontal="center"/>
    </xf>
    <xf numFmtId="0" fontId="38" fillId="10" borderId="0" xfId="1" applyFont="1" applyFill="1" applyBorder="1" applyAlignment="1">
      <alignment horizontal="center"/>
    </xf>
    <xf numFmtId="0" fontId="38" fillId="10" borderId="6" xfId="1" applyFont="1" applyFill="1" applyBorder="1" applyAlignment="1">
      <alignment horizontal="center"/>
    </xf>
    <xf numFmtId="0" fontId="36" fillId="15" borderId="0" xfId="1" applyFont="1" applyFill="1" applyBorder="1" applyAlignment="1">
      <alignment horizontal="left" indent="1"/>
    </xf>
    <xf numFmtId="0" fontId="36" fillId="15" borderId="0" xfId="1" applyFont="1" applyFill="1" applyBorder="1" applyAlignment="1">
      <alignment horizontal="center"/>
    </xf>
    <xf numFmtId="0" fontId="36" fillId="10" borderId="0" xfId="1" applyFont="1" applyFill="1" applyAlignment="1">
      <alignment horizontal="left" indent="1"/>
    </xf>
    <xf numFmtId="0" fontId="19" fillId="12" borderId="0" xfId="0" applyFont="1" applyFill="1" applyBorder="1" applyAlignment="1" applyProtection="1">
      <alignment horizontal="center" vertical="center"/>
      <protection locked="0"/>
    </xf>
    <xf numFmtId="0" fontId="19" fillId="5" borderId="0" xfId="1" applyFont="1" applyFill="1" applyAlignment="1" applyProtection="1">
      <alignment horizontal="center" vertical="center"/>
      <protection locked="0"/>
    </xf>
    <xf numFmtId="0" fontId="13" fillId="7" borderId="24" xfId="0" applyFont="1" applyFill="1" applyBorder="1" applyAlignment="1" applyProtection="1">
      <alignment horizontal="center" vertical="center" wrapText="1"/>
      <protection locked="0"/>
    </xf>
    <xf numFmtId="0" fontId="13" fillId="7" borderId="25" xfId="0" applyFont="1" applyFill="1" applyBorder="1" applyAlignment="1" applyProtection="1">
      <alignment horizontal="center" vertical="center" wrapText="1"/>
      <protection locked="0"/>
    </xf>
    <xf numFmtId="0" fontId="13" fillId="7" borderId="26" xfId="0" applyFont="1" applyFill="1" applyBorder="1" applyAlignment="1" applyProtection="1">
      <alignment horizontal="center" vertical="center" wrapText="1"/>
      <protection locked="0"/>
    </xf>
    <xf numFmtId="0" fontId="14" fillId="14" borderId="11" xfId="0" applyFont="1" applyFill="1" applyBorder="1" applyAlignment="1" applyProtection="1">
      <alignment horizontal="center" vertical="center"/>
      <protection locked="0"/>
    </xf>
    <xf numFmtId="0" fontId="14" fillId="14" borderId="12" xfId="0" applyFont="1" applyFill="1" applyBorder="1" applyAlignment="1" applyProtection="1">
      <alignment horizontal="center" vertical="center"/>
      <protection locked="0"/>
    </xf>
    <xf numFmtId="0" fontId="14" fillId="14" borderId="23" xfId="0" applyFont="1" applyFill="1" applyBorder="1" applyAlignment="1" applyProtection="1">
      <alignment horizontal="center" vertical="center"/>
      <protection locked="0"/>
    </xf>
    <xf numFmtId="0" fontId="14" fillId="13" borderId="12" xfId="0" applyFont="1" applyFill="1" applyBorder="1" applyAlignment="1" applyProtection="1">
      <alignment horizontal="center" vertical="center"/>
      <protection locked="0"/>
    </xf>
    <xf numFmtId="0" fontId="13" fillId="12" borderId="11" xfId="0" applyFont="1" applyFill="1" applyBorder="1" applyAlignment="1" applyProtection="1">
      <alignment horizontal="center" vertical="center" wrapText="1"/>
      <protection locked="0"/>
    </xf>
    <xf numFmtId="0" fontId="13" fillId="12" borderId="12" xfId="0" applyFont="1" applyFill="1" applyBorder="1" applyAlignment="1" applyProtection="1">
      <alignment horizontal="center" vertical="center" wrapText="1"/>
      <protection locked="0"/>
    </xf>
    <xf numFmtId="0" fontId="13" fillId="12" borderId="25" xfId="0" applyFont="1" applyFill="1" applyBorder="1" applyAlignment="1" applyProtection="1">
      <alignment horizontal="center" vertical="center" wrapText="1"/>
      <protection locked="0"/>
    </xf>
    <xf numFmtId="0" fontId="13" fillId="12" borderId="33" xfId="0" applyFont="1" applyFill="1" applyBorder="1" applyAlignment="1" applyProtection="1">
      <alignment horizontal="center" vertical="center" wrapText="1"/>
      <protection locked="0"/>
    </xf>
    <xf numFmtId="0" fontId="13" fillId="12" borderId="35" xfId="0" applyFont="1" applyFill="1" applyBorder="1" applyAlignment="1" applyProtection="1">
      <alignment horizontal="center" vertical="center" wrapText="1"/>
      <protection locked="0"/>
    </xf>
    <xf numFmtId="0" fontId="13" fillId="12" borderId="36" xfId="0" applyFont="1" applyFill="1" applyBorder="1" applyAlignment="1" applyProtection="1">
      <alignment horizontal="center" vertical="center" wrapText="1"/>
      <protection locked="0"/>
    </xf>
    <xf numFmtId="0" fontId="5" fillId="13" borderId="45" xfId="0" applyFont="1" applyFill="1" applyBorder="1" applyAlignment="1" applyProtection="1">
      <alignment horizontal="center" vertical="center" wrapText="1"/>
      <protection locked="0"/>
    </xf>
    <xf numFmtId="0" fontId="5" fillId="13" borderId="6" xfId="0" applyFont="1" applyFill="1" applyBorder="1" applyAlignment="1" applyProtection="1">
      <alignment horizontal="center" vertical="center" wrapText="1"/>
      <protection locked="0"/>
    </xf>
    <xf numFmtId="0" fontId="5" fillId="13" borderId="43" xfId="0" applyFont="1" applyFill="1" applyBorder="1" applyAlignment="1" applyProtection="1">
      <alignment horizontal="center" vertical="center" wrapText="1"/>
      <protection locked="0"/>
    </xf>
    <xf numFmtId="0" fontId="15" fillId="4" borderId="0" xfId="0" applyFont="1" applyFill="1" applyBorder="1" applyAlignment="1" applyProtection="1">
      <alignment horizontal="center" vertical="center"/>
      <protection locked="0"/>
    </xf>
    <xf numFmtId="0" fontId="13" fillId="12" borderId="24" xfId="0" applyFont="1" applyFill="1" applyBorder="1" applyAlignment="1" applyProtection="1">
      <alignment horizontal="center" vertical="center" wrapText="1"/>
      <protection locked="0"/>
    </xf>
    <xf numFmtId="0" fontId="13" fillId="12" borderId="26" xfId="0" applyFont="1" applyFill="1" applyBorder="1" applyAlignment="1" applyProtection="1">
      <alignment horizontal="center" vertical="center" wrapText="1"/>
      <protection locked="0"/>
    </xf>
    <xf numFmtId="0" fontId="14" fillId="13" borderId="11" xfId="0" applyFont="1" applyFill="1" applyBorder="1" applyAlignment="1" applyProtection="1">
      <alignment horizontal="center" vertical="center"/>
      <protection locked="0"/>
    </xf>
    <xf numFmtId="0" fontId="14" fillId="13" borderId="23" xfId="0" applyFont="1" applyFill="1" applyBorder="1" applyAlignment="1" applyProtection="1">
      <alignment horizontal="center" vertical="center"/>
      <protection locked="0"/>
    </xf>
    <xf numFmtId="0" fontId="14" fillId="13" borderId="8" xfId="0" applyFont="1" applyFill="1" applyBorder="1" applyAlignment="1" applyProtection="1">
      <alignment horizontal="center" vertical="center"/>
      <protection locked="0"/>
    </xf>
    <xf numFmtId="0" fontId="14" fillId="14" borderId="55" xfId="0" applyFont="1" applyFill="1" applyBorder="1" applyAlignment="1" applyProtection="1">
      <alignment horizontal="center" vertical="center"/>
      <protection locked="0"/>
    </xf>
    <xf numFmtId="0" fontId="14" fillId="14" borderId="8" xfId="0" applyFont="1" applyFill="1" applyBorder="1" applyAlignment="1" applyProtection="1">
      <alignment horizontal="center" vertical="center"/>
      <protection locked="0"/>
    </xf>
    <xf numFmtId="0" fontId="5" fillId="16" borderId="4" xfId="0" applyFont="1" applyFill="1" applyBorder="1" applyAlignment="1" applyProtection="1">
      <alignment horizontal="center" vertical="center" wrapText="1"/>
      <protection locked="0"/>
    </xf>
    <xf numFmtId="0" fontId="5" fillId="16" borderId="6" xfId="0" applyFont="1" applyFill="1" applyBorder="1" applyAlignment="1" applyProtection="1">
      <alignment horizontal="center" vertical="center" wrapText="1"/>
      <protection locked="0"/>
    </xf>
    <xf numFmtId="0" fontId="13" fillId="10" borderId="33" xfId="0" applyFont="1" applyFill="1" applyBorder="1" applyAlignment="1" applyProtection="1">
      <alignment horizontal="center" vertical="center" wrapText="1"/>
      <protection locked="0"/>
    </xf>
    <xf numFmtId="0" fontId="13" fillId="10" borderId="35" xfId="0" applyFont="1" applyFill="1" applyBorder="1" applyAlignment="1" applyProtection="1">
      <alignment horizontal="center" vertical="center" wrapText="1"/>
      <protection locked="0"/>
    </xf>
    <xf numFmtId="0" fontId="13" fillId="10" borderId="36" xfId="0" applyFont="1" applyFill="1" applyBorder="1" applyAlignment="1" applyProtection="1">
      <alignment horizontal="center" vertical="center" wrapText="1"/>
      <protection locked="0"/>
    </xf>
    <xf numFmtId="0" fontId="13" fillId="8" borderId="24" xfId="0" applyFont="1" applyFill="1" applyBorder="1" applyAlignment="1" applyProtection="1">
      <alignment horizontal="center" vertical="center" wrapText="1"/>
      <protection locked="0"/>
    </xf>
    <xf numFmtId="0" fontId="13" fillId="8" borderId="25" xfId="0" applyFont="1" applyFill="1" applyBorder="1" applyAlignment="1" applyProtection="1">
      <alignment horizontal="center" vertical="center" wrapText="1"/>
      <protection locked="0"/>
    </xf>
    <xf numFmtId="0" fontId="13" fillId="8" borderId="26" xfId="0" applyFont="1" applyFill="1" applyBorder="1" applyAlignment="1" applyProtection="1">
      <alignment horizontal="center" vertical="center" wrapText="1"/>
      <protection locked="0"/>
    </xf>
    <xf numFmtId="0" fontId="22" fillId="12" borderId="41"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4" fillId="2" borderId="0" xfId="0" applyFont="1" applyFill="1" applyAlignment="1">
      <alignment horizontal="left" vertical="center" wrapText="1"/>
    </xf>
    <xf numFmtId="0" fontId="5" fillId="2" borderId="0" xfId="0" applyFont="1" applyFill="1" applyAlignment="1">
      <alignment horizontal="left" vertical="center" wrapText="1"/>
    </xf>
    <xf numFmtId="0" fontId="4" fillId="2" borderId="0" xfId="0" applyFont="1" applyFill="1" applyBorder="1" applyAlignment="1">
      <alignment horizontal="left" vertical="center" wrapText="1"/>
    </xf>
    <xf numFmtId="0" fontId="5" fillId="2" borderId="30" xfId="0" applyFont="1" applyFill="1" applyBorder="1" applyAlignment="1">
      <alignment horizontal="left" vertical="center" wrapText="1"/>
    </xf>
    <xf numFmtId="0" fontId="30" fillId="2" borderId="0" xfId="0" applyFont="1" applyFill="1" applyAlignment="1">
      <alignment horizontal="left" wrapText="1"/>
    </xf>
    <xf numFmtId="0" fontId="4" fillId="2" borderId="0" xfId="0" applyFont="1" applyFill="1" applyBorder="1" applyAlignment="1">
      <alignment horizontal="left" wrapText="1"/>
    </xf>
    <xf numFmtId="0" fontId="4" fillId="2" borderId="0" xfId="0" applyFont="1" applyFill="1" applyAlignment="1">
      <alignment horizontal="left" vertical="center"/>
    </xf>
  </cellXfs>
  <cellStyles count="4">
    <cellStyle name="Lien hypertexte" xfId="1" builtinId="8"/>
    <cellStyle name="Lien hypertexte 2" xfId="3" xr:uid="{8228CC82-B365-4FB6-89BA-140EDB9D1768}"/>
    <cellStyle name="Normal" xfId="0" builtinId="0"/>
    <cellStyle name="Normal 2" xfId="2" xr:uid="{6F1A2183-1F69-4E06-8149-F2C498359600}"/>
  </cellStyles>
  <dxfs count="36">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s>
  <tableStyles count="0" defaultTableStyle="TableStyleMedium2" defaultPivotStyle="PivotStyleLight16"/>
  <colors>
    <mruColors>
      <color rgb="FFED9D9D"/>
      <color rgb="FF063B65"/>
      <color rgb="FFEE9696"/>
      <color rgb="FFF56771"/>
      <color rgb="FFF5838B"/>
      <color rgb="FFF8BAC3"/>
      <color rgb="FFFBCDD0"/>
      <color rgb="FFFCE2E6"/>
      <color rgb="FFFFABAB"/>
      <color rgb="FFE642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sv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225778</xdr:colOff>
      <xdr:row>2</xdr:row>
      <xdr:rowOff>39599</xdr:rowOff>
    </xdr:to>
    <xdr:pic>
      <xdr:nvPicPr>
        <xdr:cNvPr id="2" name="Image 1">
          <a:extLst>
            <a:ext uri="{FF2B5EF4-FFF2-40B4-BE49-F238E27FC236}">
              <a16:creationId xmlns:a16="http://schemas.microsoft.com/office/drawing/2014/main" id="{326A5395-8AA7-4C8A-93C0-91680E80BBE5}"/>
            </a:ext>
          </a:extLst>
        </xdr:cNvPr>
        <xdr:cNvPicPr>
          <a:picLocks noChangeAspect="1"/>
        </xdr:cNvPicPr>
      </xdr:nvPicPr>
      <xdr:blipFill>
        <a:blip xmlns:r="http://schemas.openxmlformats.org/officeDocument/2006/relationships" r:embed="rId1"/>
        <a:stretch>
          <a:fillRect/>
        </a:stretch>
      </xdr:blipFill>
      <xdr:spPr>
        <a:xfrm>
          <a:off x="0" y="0"/>
          <a:ext cx="987778" cy="407899"/>
        </a:xfrm>
        <a:prstGeom prst="rect">
          <a:avLst/>
        </a:prstGeom>
      </xdr:spPr>
    </xdr:pic>
    <xdr:clientData/>
  </xdr:twoCellAnchor>
  <xdr:twoCellAnchor editAs="oneCell">
    <xdr:from>
      <xdr:col>6</xdr:col>
      <xdr:colOff>53623</xdr:colOff>
      <xdr:row>0</xdr:row>
      <xdr:rowOff>0</xdr:rowOff>
    </xdr:from>
    <xdr:to>
      <xdr:col>6</xdr:col>
      <xdr:colOff>469900</xdr:colOff>
      <xdr:row>2</xdr:row>
      <xdr:rowOff>1035</xdr:rowOff>
    </xdr:to>
    <xdr:pic>
      <xdr:nvPicPr>
        <xdr:cNvPr id="3" name="Image 2">
          <a:extLst>
            <a:ext uri="{FF2B5EF4-FFF2-40B4-BE49-F238E27FC236}">
              <a16:creationId xmlns:a16="http://schemas.microsoft.com/office/drawing/2014/main" id="{210F4299-0965-4417-884A-57B91ABE41E4}"/>
            </a:ext>
          </a:extLst>
        </xdr:cNvPr>
        <xdr:cNvPicPr>
          <a:picLocks noChangeAspect="1"/>
        </xdr:cNvPicPr>
      </xdr:nvPicPr>
      <xdr:blipFill>
        <a:blip xmlns:r="http://schemas.openxmlformats.org/officeDocument/2006/relationships" r:embed="rId2"/>
        <a:stretch>
          <a:fillRect/>
        </a:stretch>
      </xdr:blipFill>
      <xdr:spPr>
        <a:xfrm>
          <a:off x="7356123" y="0"/>
          <a:ext cx="416277" cy="369335"/>
        </a:xfrm>
        <a:prstGeom prst="rect">
          <a:avLst/>
        </a:prstGeom>
        <a:solidFill>
          <a:schemeClr val="bg1"/>
        </a:solidFill>
      </xdr:spPr>
    </xdr:pic>
    <xdr:clientData/>
  </xdr:twoCellAnchor>
  <xdr:twoCellAnchor editAs="oneCell">
    <xdr:from>
      <xdr:col>12</xdr:col>
      <xdr:colOff>184591</xdr:colOff>
      <xdr:row>9</xdr:row>
      <xdr:rowOff>81225</xdr:rowOff>
    </xdr:from>
    <xdr:to>
      <xdr:col>12</xdr:col>
      <xdr:colOff>760522</xdr:colOff>
      <xdr:row>11</xdr:row>
      <xdr:rowOff>217354</xdr:rowOff>
    </xdr:to>
    <xdr:pic>
      <xdr:nvPicPr>
        <xdr:cNvPr id="4" name="Graphique 3">
          <a:extLst>
            <a:ext uri="{FF2B5EF4-FFF2-40B4-BE49-F238E27FC236}">
              <a16:creationId xmlns:a16="http://schemas.microsoft.com/office/drawing/2014/main" id="{4575DDB2-E5DE-4DAD-BFB7-4347C0E4900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1874941" y="1725875"/>
          <a:ext cx="575931" cy="580629"/>
        </a:xfrm>
        <a:prstGeom prst="rect">
          <a:avLst/>
        </a:prstGeom>
      </xdr:spPr>
    </xdr:pic>
    <xdr:clientData/>
  </xdr:twoCellAnchor>
  <xdr:twoCellAnchor>
    <xdr:from>
      <xdr:col>11</xdr:col>
      <xdr:colOff>487326</xdr:colOff>
      <xdr:row>12</xdr:row>
      <xdr:rowOff>118141</xdr:rowOff>
    </xdr:from>
    <xdr:to>
      <xdr:col>12</xdr:col>
      <xdr:colOff>1122325</xdr:colOff>
      <xdr:row>15</xdr:row>
      <xdr:rowOff>29535</xdr:rowOff>
    </xdr:to>
    <xdr:sp macro="" textlink="">
      <xdr:nvSpPr>
        <xdr:cNvPr id="5" name="Rectangle 4">
          <a:extLst>
            <a:ext uri="{FF2B5EF4-FFF2-40B4-BE49-F238E27FC236}">
              <a16:creationId xmlns:a16="http://schemas.microsoft.com/office/drawing/2014/main" id="{3A87E091-10CB-4D7F-AD89-76D35FF8FBEF}"/>
            </a:ext>
          </a:extLst>
        </xdr:cNvPr>
        <xdr:cNvSpPr/>
      </xdr:nvSpPr>
      <xdr:spPr>
        <a:xfrm>
          <a:off x="11288676" y="2429541"/>
          <a:ext cx="1523999" cy="546394"/>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900"/>
            <a:t>Cliquez</a:t>
          </a:r>
          <a:r>
            <a:rPr lang="fr-FR" sz="900" baseline="0"/>
            <a:t> sur un chapitre pour accéder directement à l'onglet concerné</a:t>
          </a:r>
          <a:endParaRPr lang="fr-FR" sz="9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2370667</xdr:colOff>
      <xdr:row>0</xdr:row>
      <xdr:rowOff>0</xdr:rowOff>
    </xdr:from>
    <xdr:to>
      <xdr:col>3</xdr:col>
      <xdr:colOff>21166</xdr:colOff>
      <xdr:row>2</xdr:row>
      <xdr:rowOff>858</xdr:rowOff>
    </xdr:to>
    <xdr:pic>
      <xdr:nvPicPr>
        <xdr:cNvPr id="3" name="Image 2">
          <a:extLst>
            <a:ext uri="{FF2B5EF4-FFF2-40B4-BE49-F238E27FC236}">
              <a16:creationId xmlns:a16="http://schemas.microsoft.com/office/drawing/2014/main" id="{3F5AC67E-7A5F-421A-BB64-2F9DD39A01AA}"/>
            </a:ext>
          </a:extLst>
        </xdr:cNvPr>
        <xdr:cNvPicPr>
          <a:picLocks noChangeAspect="1"/>
        </xdr:cNvPicPr>
      </xdr:nvPicPr>
      <xdr:blipFill>
        <a:blip xmlns:r="http://schemas.openxmlformats.org/officeDocument/2006/relationships" r:embed="rId1"/>
        <a:stretch>
          <a:fillRect/>
        </a:stretch>
      </xdr:blipFill>
      <xdr:spPr>
        <a:xfrm>
          <a:off x="10447867" y="0"/>
          <a:ext cx="412749" cy="369158"/>
        </a:xfrm>
        <a:prstGeom prst="rect">
          <a:avLst/>
        </a:prstGeom>
        <a:solidFill>
          <a:schemeClr val="bg1"/>
        </a:solidFill>
      </xdr:spPr>
    </xdr:pic>
    <xdr:clientData/>
  </xdr:twoCellAnchor>
  <xdr:twoCellAnchor editAs="oneCell">
    <xdr:from>
      <xdr:col>1</xdr:col>
      <xdr:colOff>12797</xdr:colOff>
      <xdr:row>0</xdr:row>
      <xdr:rowOff>0</xdr:rowOff>
    </xdr:from>
    <xdr:to>
      <xdr:col>1</xdr:col>
      <xdr:colOff>437824</xdr:colOff>
      <xdr:row>2</xdr:row>
      <xdr:rowOff>31581</xdr:rowOff>
    </xdr:to>
    <xdr:pic>
      <xdr:nvPicPr>
        <xdr:cNvPr id="4" name="Image 3">
          <a:extLst>
            <a:ext uri="{FF2B5EF4-FFF2-40B4-BE49-F238E27FC236}">
              <a16:creationId xmlns:a16="http://schemas.microsoft.com/office/drawing/2014/main" id="{BC7277DD-1A2C-4EC0-8578-C52BD431594B}"/>
            </a:ext>
          </a:extLst>
        </xdr:cNvPr>
        <xdr:cNvPicPr>
          <a:picLocks noChangeAspect="1"/>
        </xdr:cNvPicPr>
      </xdr:nvPicPr>
      <xdr:blipFill>
        <a:blip xmlns:r="http://schemas.openxmlformats.org/officeDocument/2006/relationships" r:embed="rId2"/>
        <a:stretch>
          <a:fillRect/>
        </a:stretch>
      </xdr:blipFill>
      <xdr:spPr>
        <a:xfrm>
          <a:off x="416348" y="0"/>
          <a:ext cx="425027" cy="399525"/>
        </a:xfrm>
        <a:prstGeom prst="rect">
          <a:avLst/>
        </a:prstGeom>
      </xdr:spPr>
    </xdr:pic>
    <xdr:clientData/>
  </xdr:twoCellAnchor>
  <xdr:twoCellAnchor editAs="oneCell">
    <xdr:from>
      <xdr:col>0</xdr:col>
      <xdr:colOff>0</xdr:colOff>
      <xdr:row>0</xdr:row>
      <xdr:rowOff>7344</xdr:rowOff>
    </xdr:from>
    <xdr:to>
      <xdr:col>0</xdr:col>
      <xdr:colOff>341773</xdr:colOff>
      <xdr:row>2</xdr:row>
      <xdr:rowOff>13055</xdr:rowOff>
    </xdr:to>
    <xdr:pic>
      <xdr:nvPicPr>
        <xdr:cNvPr id="5" name="Image 4">
          <a:extLst>
            <a:ext uri="{FF2B5EF4-FFF2-40B4-BE49-F238E27FC236}">
              <a16:creationId xmlns:a16="http://schemas.microsoft.com/office/drawing/2014/main" id="{4F06C9CE-93B5-4D76-A476-6CABDCE9EA98}"/>
            </a:ext>
          </a:extLst>
        </xdr:cNvPr>
        <xdr:cNvPicPr>
          <a:picLocks noChangeAspect="1"/>
        </xdr:cNvPicPr>
      </xdr:nvPicPr>
      <xdr:blipFill rotWithShape="1">
        <a:blip xmlns:r="http://schemas.openxmlformats.org/officeDocument/2006/relationships" r:embed="rId3"/>
        <a:srcRect t="4978" b="17222"/>
        <a:stretch/>
      </xdr:blipFill>
      <xdr:spPr>
        <a:xfrm>
          <a:off x="0" y="7344"/>
          <a:ext cx="341773" cy="3736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123272</xdr:colOff>
      <xdr:row>0</xdr:row>
      <xdr:rowOff>63500</xdr:rowOff>
    </xdr:from>
    <xdr:to>
      <xdr:col>0</xdr:col>
      <xdr:colOff>480930</xdr:colOff>
      <xdr:row>2</xdr:row>
      <xdr:rowOff>117929</xdr:rowOff>
    </xdr:to>
    <xdr:pic>
      <xdr:nvPicPr>
        <xdr:cNvPr id="3" name="Image 2">
          <a:extLst>
            <a:ext uri="{FF2B5EF4-FFF2-40B4-BE49-F238E27FC236}">
              <a16:creationId xmlns:a16="http://schemas.microsoft.com/office/drawing/2014/main" id="{1E7D7B78-26FC-49CC-AC52-4FD12589700D}"/>
            </a:ext>
          </a:extLst>
        </xdr:cNvPr>
        <xdr:cNvPicPr>
          <a:picLocks noChangeAspect="1"/>
        </xdr:cNvPicPr>
      </xdr:nvPicPr>
      <xdr:blipFill>
        <a:blip xmlns:r="http://schemas.openxmlformats.org/officeDocument/2006/relationships" r:embed="rId1"/>
        <a:stretch>
          <a:fillRect/>
        </a:stretch>
      </xdr:blipFill>
      <xdr:spPr>
        <a:xfrm>
          <a:off x="123272" y="63500"/>
          <a:ext cx="357658" cy="317500"/>
        </a:xfrm>
        <a:prstGeom prst="rect">
          <a:avLst/>
        </a:prstGeom>
        <a:solidFill>
          <a:schemeClr val="bg1"/>
        </a:solidFill>
      </xdr:spPr>
    </xdr:pic>
    <xdr:clientData/>
  </xdr:twoCellAnchor>
  <xdr:twoCellAnchor editAs="oneCell">
    <xdr:from>
      <xdr:col>1</xdr:col>
      <xdr:colOff>126062</xdr:colOff>
      <xdr:row>0</xdr:row>
      <xdr:rowOff>0</xdr:rowOff>
    </xdr:from>
    <xdr:to>
      <xdr:col>2</xdr:col>
      <xdr:colOff>106589</xdr:colOff>
      <xdr:row>2</xdr:row>
      <xdr:rowOff>136454</xdr:rowOff>
    </xdr:to>
    <xdr:pic>
      <xdr:nvPicPr>
        <xdr:cNvPr id="4" name="Image 3">
          <a:extLst>
            <a:ext uri="{FF2B5EF4-FFF2-40B4-BE49-F238E27FC236}">
              <a16:creationId xmlns:a16="http://schemas.microsoft.com/office/drawing/2014/main" id="{4B44BCB0-9CDD-401F-8F65-8E1C2FF88197}"/>
            </a:ext>
          </a:extLst>
        </xdr:cNvPr>
        <xdr:cNvPicPr>
          <a:picLocks noChangeAspect="1"/>
        </xdr:cNvPicPr>
      </xdr:nvPicPr>
      <xdr:blipFill>
        <a:blip xmlns:r="http://schemas.openxmlformats.org/officeDocument/2006/relationships" r:embed="rId2"/>
        <a:stretch>
          <a:fillRect/>
        </a:stretch>
      </xdr:blipFill>
      <xdr:spPr>
        <a:xfrm>
          <a:off x="906205" y="0"/>
          <a:ext cx="425027" cy="399525"/>
        </a:xfrm>
        <a:prstGeom prst="rect">
          <a:avLst/>
        </a:prstGeom>
      </xdr:spPr>
    </xdr:pic>
    <xdr:clientData/>
  </xdr:twoCellAnchor>
  <xdr:twoCellAnchor editAs="oneCell">
    <xdr:from>
      <xdr:col>0</xdr:col>
      <xdr:colOff>553358</xdr:colOff>
      <xdr:row>0</xdr:row>
      <xdr:rowOff>7344</xdr:rowOff>
    </xdr:from>
    <xdr:to>
      <xdr:col>1</xdr:col>
      <xdr:colOff>114988</xdr:colOff>
      <xdr:row>2</xdr:row>
      <xdr:rowOff>117928</xdr:rowOff>
    </xdr:to>
    <xdr:pic>
      <xdr:nvPicPr>
        <xdr:cNvPr id="5" name="Image 4">
          <a:extLst>
            <a:ext uri="{FF2B5EF4-FFF2-40B4-BE49-F238E27FC236}">
              <a16:creationId xmlns:a16="http://schemas.microsoft.com/office/drawing/2014/main" id="{C8BB6CF7-5F57-4AF7-ADC4-7ECAB881770E}"/>
            </a:ext>
          </a:extLst>
        </xdr:cNvPr>
        <xdr:cNvPicPr>
          <a:picLocks noChangeAspect="1"/>
        </xdr:cNvPicPr>
      </xdr:nvPicPr>
      <xdr:blipFill rotWithShape="1">
        <a:blip xmlns:r="http://schemas.openxmlformats.org/officeDocument/2006/relationships" r:embed="rId3"/>
        <a:srcRect t="4978" b="17222"/>
        <a:stretch/>
      </xdr:blipFill>
      <xdr:spPr>
        <a:xfrm>
          <a:off x="553358" y="7344"/>
          <a:ext cx="341773" cy="3736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2370667</xdr:colOff>
      <xdr:row>0</xdr:row>
      <xdr:rowOff>0</xdr:rowOff>
    </xdr:from>
    <xdr:to>
      <xdr:col>3</xdr:col>
      <xdr:colOff>21166</xdr:colOff>
      <xdr:row>2</xdr:row>
      <xdr:rowOff>858</xdr:rowOff>
    </xdr:to>
    <xdr:pic>
      <xdr:nvPicPr>
        <xdr:cNvPr id="3" name="Image 2">
          <a:extLst>
            <a:ext uri="{FF2B5EF4-FFF2-40B4-BE49-F238E27FC236}">
              <a16:creationId xmlns:a16="http://schemas.microsoft.com/office/drawing/2014/main" id="{ED41F0D4-221A-4B69-8E70-6ED6D4977435}"/>
            </a:ext>
          </a:extLst>
        </xdr:cNvPr>
        <xdr:cNvPicPr>
          <a:picLocks noChangeAspect="1"/>
        </xdr:cNvPicPr>
      </xdr:nvPicPr>
      <xdr:blipFill>
        <a:blip xmlns:r="http://schemas.openxmlformats.org/officeDocument/2006/relationships" r:embed="rId1"/>
        <a:stretch>
          <a:fillRect/>
        </a:stretch>
      </xdr:blipFill>
      <xdr:spPr>
        <a:xfrm>
          <a:off x="10447867" y="0"/>
          <a:ext cx="412749" cy="369158"/>
        </a:xfrm>
        <a:prstGeom prst="rect">
          <a:avLst/>
        </a:prstGeom>
        <a:solidFill>
          <a:schemeClr val="bg1"/>
        </a:solidFill>
      </xdr:spPr>
    </xdr:pic>
    <xdr:clientData/>
  </xdr:twoCellAnchor>
  <xdr:twoCellAnchor editAs="oneCell">
    <xdr:from>
      <xdr:col>1</xdr:col>
      <xdr:colOff>7126</xdr:colOff>
      <xdr:row>0</xdr:row>
      <xdr:rowOff>0</xdr:rowOff>
    </xdr:from>
    <xdr:to>
      <xdr:col>1</xdr:col>
      <xdr:colOff>432153</xdr:colOff>
      <xdr:row>2</xdr:row>
      <xdr:rowOff>32636</xdr:rowOff>
    </xdr:to>
    <xdr:pic>
      <xdr:nvPicPr>
        <xdr:cNvPr id="4" name="Image 3">
          <a:extLst>
            <a:ext uri="{FF2B5EF4-FFF2-40B4-BE49-F238E27FC236}">
              <a16:creationId xmlns:a16="http://schemas.microsoft.com/office/drawing/2014/main" id="{ADB9F4D3-38A0-44B0-9F3E-6EC2DBCCF528}"/>
            </a:ext>
          </a:extLst>
        </xdr:cNvPr>
        <xdr:cNvPicPr>
          <a:picLocks noChangeAspect="1"/>
        </xdr:cNvPicPr>
      </xdr:nvPicPr>
      <xdr:blipFill>
        <a:blip xmlns:r="http://schemas.openxmlformats.org/officeDocument/2006/relationships" r:embed="rId2"/>
        <a:stretch>
          <a:fillRect/>
        </a:stretch>
      </xdr:blipFill>
      <xdr:spPr>
        <a:xfrm>
          <a:off x="416348" y="0"/>
          <a:ext cx="425027" cy="399525"/>
        </a:xfrm>
        <a:prstGeom prst="rect">
          <a:avLst/>
        </a:prstGeom>
      </xdr:spPr>
    </xdr:pic>
    <xdr:clientData/>
  </xdr:twoCellAnchor>
  <xdr:twoCellAnchor editAs="oneCell">
    <xdr:from>
      <xdr:col>0</xdr:col>
      <xdr:colOff>0</xdr:colOff>
      <xdr:row>0</xdr:row>
      <xdr:rowOff>7344</xdr:rowOff>
    </xdr:from>
    <xdr:to>
      <xdr:col>0</xdr:col>
      <xdr:colOff>341773</xdr:colOff>
      <xdr:row>2</xdr:row>
      <xdr:rowOff>14110</xdr:rowOff>
    </xdr:to>
    <xdr:pic>
      <xdr:nvPicPr>
        <xdr:cNvPr id="5" name="Image 4">
          <a:extLst>
            <a:ext uri="{FF2B5EF4-FFF2-40B4-BE49-F238E27FC236}">
              <a16:creationId xmlns:a16="http://schemas.microsoft.com/office/drawing/2014/main" id="{D916EFA3-E338-496E-B445-F68AE557ADCD}"/>
            </a:ext>
          </a:extLst>
        </xdr:cNvPr>
        <xdr:cNvPicPr>
          <a:picLocks noChangeAspect="1"/>
        </xdr:cNvPicPr>
      </xdr:nvPicPr>
      <xdr:blipFill rotWithShape="1">
        <a:blip xmlns:r="http://schemas.openxmlformats.org/officeDocument/2006/relationships" r:embed="rId3"/>
        <a:srcRect t="4978" b="17222"/>
        <a:stretch/>
      </xdr:blipFill>
      <xdr:spPr>
        <a:xfrm>
          <a:off x="0" y="7344"/>
          <a:ext cx="341773" cy="37365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2370667</xdr:colOff>
      <xdr:row>0</xdr:row>
      <xdr:rowOff>0</xdr:rowOff>
    </xdr:from>
    <xdr:to>
      <xdr:col>3</xdr:col>
      <xdr:colOff>21166</xdr:colOff>
      <xdr:row>2</xdr:row>
      <xdr:rowOff>858</xdr:rowOff>
    </xdr:to>
    <xdr:pic>
      <xdr:nvPicPr>
        <xdr:cNvPr id="3" name="Image 2">
          <a:extLst>
            <a:ext uri="{FF2B5EF4-FFF2-40B4-BE49-F238E27FC236}">
              <a16:creationId xmlns:a16="http://schemas.microsoft.com/office/drawing/2014/main" id="{E1926E10-FBC1-4BBF-BA79-BCCA27D41A7F}"/>
            </a:ext>
          </a:extLst>
        </xdr:cNvPr>
        <xdr:cNvPicPr>
          <a:picLocks noChangeAspect="1"/>
        </xdr:cNvPicPr>
      </xdr:nvPicPr>
      <xdr:blipFill>
        <a:blip xmlns:r="http://schemas.openxmlformats.org/officeDocument/2006/relationships" r:embed="rId1"/>
        <a:stretch>
          <a:fillRect/>
        </a:stretch>
      </xdr:blipFill>
      <xdr:spPr>
        <a:xfrm>
          <a:off x="10447867" y="0"/>
          <a:ext cx="412749" cy="369158"/>
        </a:xfrm>
        <a:prstGeom prst="rect">
          <a:avLst/>
        </a:prstGeom>
        <a:solidFill>
          <a:schemeClr val="bg1"/>
        </a:solidFill>
      </xdr:spPr>
    </xdr:pic>
    <xdr:clientData/>
  </xdr:twoCellAnchor>
  <xdr:twoCellAnchor editAs="oneCell">
    <xdr:from>
      <xdr:col>0</xdr:col>
      <xdr:colOff>338737</xdr:colOff>
      <xdr:row>0</xdr:row>
      <xdr:rowOff>0</xdr:rowOff>
    </xdr:from>
    <xdr:to>
      <xdr:col>1</xdr:col>
      <xdr:colOff>354542</xdr:colOff>
      <xdr:row>2</xdr:row>
      <xdr:rowOff>32636</xdr:rowOff>
    </xdr:to>
    <xdr:pic>
      <xdr:nvPicPr>
        <xdr:cNvPr id="4" name="Image 3">
          <a:extLst>
            <a:ext uri="{FF2B5EF4-FFF2-40B4-BE49-F238E27FC236}">
              <a16:creationId xmlns:a16="http://schemas.microsoft.com/office/drawing/2014/main" id="{7F82AFFE-6EA0-48F5-B319-23D91C2F3057}"/>
            </a:ext>
          </a:extLst>
        </xdr:cNvPr>
        <xdr:cNvPicPr>
          <a:picLocks noChangeAspect="1"/>
        </xdr:cNvPicPr>
      </xdr:nvPicPr>
      <xdr:blipFill>
        <a:blip xmlns:r="http://schemas.openxmlformats.org/officeDocument/2006/relationships" r:embed="rId2"/>
        <a:stretch>
          <a:fillRect/>
        </a:stretch>
      </xdr:blipFill>
      <xdr:spPr>
        <a:xfrm>
          <a:off x="338737" y="0"/>
          <a:ext cx="425027" cy="399525"/>
        </a:xfrm>
        <a:prstGeom prst="rect">
          <a:avLst/>
        </a:prstGeom>
      </xdr:spPr>
    </xdr:pic>
    <xdr:clientData/>
  </xdr:twoCellAnchor>
  <xdr:twoCellAnchor editAs="oneCell">
    <xdr:from>
      <xdr:col>0</xdr:col>
      <xdr:colOff>0</xdr:colOff>
      <xdr:row>0</xdr:row>
      <xdr:rowOff>7344</xdr:rowOff>
    </xdr:from>
    <xdr:to>
      <xdr:col>0</xdr:col>
      <xdr:colOff>341773</xdr:colOff>
      <xdr:row>2</xdr:row>
      <xdr:rowOff>14110</xdr:rowOff>
    </xdr:to>
    <xdr:pic>
      <xdr:nvPicPr>
        <xdr:cNvPr id="5" name="Image 4">
          <a:extLst>
            <a:ext uri="{FF2B5EF4-FFF2-40B4-BE49-F238E27FC236}">
              <a16:creationId xmlns:a16="http://schemas.microsoft.com/office/drawing/2014/main" id="{AB1489ED-C28C-4D07-B96E-DF26EFB3910C}"/>
            </a:ext>
          </a:extLst>
        </xdr:cNvPr>
        <xdr:cNvPicPr>
          <a:picLocks noChangeAspect="1"/>
        </xdr:cNvPicPr>
      </xdr:nvPicPr>
      <xdr:blipFill rotWithShape="1">
        <a:blip xmlns:r="http://schemas.openxmlformats.org/officeDocument/2006/relationships" r:embed="rId3"/>
        <a:srcRect t="4978" b="17222"/>
        <a:stretch/>
      </xdr:blipFill>
      <xdr:spPr>
        <a:xfrm>
          <a:off x="0" y="7344"/>
          <a:ext cx="341773" cy="3736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154340</xdr:colOff>
      <xdr:row>0</xdr:row>
      <xdr:rowOff>9701</xdr:rowOff>
    </xdr:from>
    <xdr:to>
      <xdr:col>14</xdr:col>
      <xdr:colOff>562680</xdr:colOff>
      <xdr:row>2</xdr:row>
      <xdr:rowOff>10736</xdr:rowOff>
    </xdr:to>
    <xdr:pic>
      <xdr:nvPicPr>
        <xdr:cNvPr id="3" name="Image 2">
          <a:extLst>
            <a:ext uri="{FF2B5EF4-FFF2-40B4-BE49-F238E27FC236}">
              <a16:creationId xmlns:a16="http://schemas.microsoft.com/office/drawing/2014/main" id="{031388C8-3FC7-475B-ABC6-4C985621739D}"/>
            </a:ext>
          </a:extLst>
        </xdr:cNvPr>
        <xdr:cNvPicPr>
          <a:picLocks noChangeAspect="1"/>
        </xdr:cNvPicPr>
      </xdr:nvPicPr>
      <xdr:blipFill>
        <a:blip xmlns:r="http://schemas.openxmlformats.org/officeDocument/2006/relationships" r:embed="rId1"/>
        <a:stretch>
          <a:fillRect/>
        </a:stretch>
      </xdr:blipFill>
      <xdr:spPr>
        <a:xfrm>
          <a:off x="13703653" y="9701"/>
          <a:ext cx="408340" cy="366160"/>
        </a:xfrm>
        <a:prstGeom prst="rect">
          <a:avLst/>
        </a:prstGeom>
        <a:solidFill>
          <a:schemeClr val="bg1"/>
        </a:solidFill>
      </xdr:spPr>
    </xdr:pic>
    <xdr:clientData/>
  </xdr:twoCellAnchor>
  <xdr:twoCellAnchor editAs="oneCell">
    <xdr:from>
      <xdr:col>0</xdr:col>
      <xdr:colOff>440160</xdr:colOff>
      <xdr:row>0</xdr:row>
      <xdr:rowOff>7938</xdr:rowOff>
    </xdr:from>
    <xdr:to>
      <xdr:col>1</xdr:col>
      <xdr:colOff>15874</xdr:colOff>
      <xdr:row>2</xdr:row>
      <xdr:rowOff>42338</xdr:rowOff>
    </xdr:to>
    <xdr:pic>
      <xdr:nvPicPr>
        <xdr:cNvPr id="4" name="Image 3">
          <a:extLst>
            <a:ext uri="{FF2B5EF4-FFF2-40B4-BE49-F238E27FC236}">
              <a16:creationId xmlns:a16="http://schemas.microsoft.com/office/drawing/2014/main" id="{3D8D2C8C-EF5E-480C-835F-2A9D177BBF7B}"/>
            </a:ext>
          </a:extLst>
        </xdr:cNvPr>
        <xdr:cNvPicPr>
          <a:picLocks noChangeAspect="1"/>
        </xdr:cNvPicPr>
      </xdr:nvPicPr>
      <xdr:blipFill>
        <a:blip xmlns:r="http://schemas.openxmlformats.org/officeDocument/2006/relationships" r:embed="rId2"/>
        <a:stretch>
          <a:fillRect/>
        </a:stretch>
      </xdr:blipFill>
      <xdr:spPr>
        <a:xfrm>
          <a:off x="440160" y="7938"/>
          <a:ext cx="425027" cy="399525"/>
        </a:xfrm>
        <a:prstGeom prst="rect">
          <a:avLst/>
        </a:prstGeom>
      </xdr:spPr>
    </xdr:pic>
    <xdr:clientData/>
  </xdr:twoCellAnchor>
  <xdr:twoCellAnchor editAs="oneCell">
    <xdr:from>
      <xdr:col>0</xdr:col>
      <xdr:colOff>23812</xdr:colOff>
      <xdr:row>0</xdr:row>
      <xdr:rowOff>15282</xdr:rowOff>
    </xdr:from>
    <xdr:to>
      <xdr:col>0</xdr:col>
      <xdr:colOff>365585</xdr:colOff>
      <xdr:row>2</xdr:row>
      <xdr:rowOff>23812</xdr:rowOff>
    </xdr:to>
    <xdr:pic>
      <xdr:nvPicPr>
        <xdr:cNvPr id="5" name="Image 4">
          <a:extLst>
            <a:ext uri="{FF2B5EF4-FFF2-40B4-BE49-F238E27FC236}">
              <a16:creationId xmlns:a16="http://schemas.microsoft.com/office/drawing/2014/main" id="{9A92359B-7C33-4A32-B8A3-196E10F4785F}"/>
            </a:ext>
          </a:extLst>
        </xdr:cNvPr>
        <xdr:cNvPicPr>
          <a:picLocks noChangeAspect="1"/>
        </xdr:cNvPicPr>
      </xdr:nvPicPr>
      <xdr:blipFill rotWithShape="1">
        <a:blip xmlns:r="http://schemas.openxmlformats.org/officeDocument/2006/relationships" r:embed="rId3"/>
        <a:srcRect t="4978" b="17222"/>
        <a:stretch/>
      </xdr:blipFill>
      <xdr:spPr>
        <a:xfrm>
          <a:off x="23812" y="15282"/>
          <a:ext cx="341773" cy="3736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990600</xdr:colOff>
      <xdr:row>0</xdr:row>
      <xdr:rowOff>7056</xdr:rowOff>
    </xdr:from>
    <xdr:to>
      <xdr:col>3</xdr:col>
      <xdr:colOff>8994</xdr:colOff>
      <xdr:row>2</xdr:row>
      <xdr:rowOff>7914</xdr:rowOff>
    </xdr:to>
    <xdr:pic>
      <xdr:nvPicPr>
        <xdr:cNvPr id="3" name="Image 2">
          <a:extLst>
            <a:ext uri="{FF2B5EF4-FFF2-40B4-BE49-F238E27FC236}">
              <a16:creationId xmlns:a16="http://schemas.microsoft.com/office/drawing/2014/main" id="{BE6C4DE0-1B12-4E89-A0C8-9689AEE52B28}"/>
            </a:ext>
          </a:extLst>
        </xdr:cNvPr>
        <xdr:cNvPicPr>
          <a:picLocks noChangeAspect="1"/>
        </xdr:cNvPicPr>
      </xdr:nvPicPr>
      <xdr:blipFill>
        <a:blip xmlns:r="http://schemas.openxmlformats.org/officeDocument/2006/relationships" r:embed="rId1"/>
        <a:stretch>
          <a:fillRect/>
        </a:stretch>
      </xdr:blipFill>
      <xdr:spPr>
        <a:xfrm>
          <a:off x="10607322" y="7056"/>
          <a:ext cx="408339" cy="367747"/>
        </a:xfrm>
        <a:prstGeom prst="rect">
          <a:avLst/>
        </a:prstGeom>
        <a:solidFill>
          <a:schemeClr val="bg1"/>
        </a:solidFill>
      </xdr:spPr>
    </xdr:pic>
    <xdr:clientData/>
  </xdr:twoCellAnchor>
  <xdr:twoCellAnchor editAs="oneCell">
    <xdr:from>
      <xdr:col>1</xdr:col>
      <xdr:colOff>105463</xdr:colOff>
      <xdr:row>0</xdr:row>
      <xdr:rowOff>0</xdr:rowOff>
    </xdr:from>
    <xdr:to>
      <xdr:col>1</xdr:col>
      <xdr:colOff>530490</xdr:colOff>
      <xdr:row>2</xdr:row>
      <xdr:rowOff>29108</xdr:rowOff>
    </xdr:to>
    <xdr:pic>
      <xdr:nvPicPr>
        <xdr:cNvPr id="4" name="Image 3">
          <a:extLst>
            <a:ext uri="{FF2B5EF4-FFF2-40B4-BE49-F238E27FC236}">
              <a16:creationId xmlns:a16="http://schemas.microsoft.com/office/drawing/2014/main" id="{F7929C2F-D73E-4610-AE7B-A97EE1CDF3BB}"/>
            </a:ext>
          </a:extLst>
        </xdr:cNvPr>
        <xdr:cNvPicPr>
          <a:picLocks noChangeAspect="1"/>
        </xdr:cNvPicPr>
      </xdr:nvPicPr>
      <xdr:blipFill>
        <a:blip xmlns:r="http://schemas.openxmlformats.org/officeDocument/2006/relationships" r:embed="rId2"/>
        <a:stretch>
          <a:fillRect/>
        </a:stretch>
      </xdr:blipFill>
      <xdr:spPr>
        <a:xfrm>
          <a:off x="416348" y="0"/>
          <a:ext cx="425027" cy="399525"/>
        </a:xfrm>
        <a:prstGeom prst="rect">
          <a:avLst/>
        </a:prstGeom>
      </xdr:spPr>
    </xdr:pic>
    <xdr:clientData/>
  </xdr:twoCellAnchor>
  <xdr:twoCellAnchor editAs="oneCell">
    <xdr:from>
      <xdr:col>0</xdr:col>
      <xdr:colOff>0</xdr:colOff>
      <xdr:row>0</xdr:row>
      <xdr:rowOff>7344</xdr:rowOff>
    </xdr:from>
    <xdr:to>
      <xdr:col>1</xdr:col>
      <xdr:colOff>30888</xdr:colOff>
      <xdr:row>2</xdr:row>
      <xdr:rowOff>10582</xdr:rowOff>
    </xdr:to>
    <xdr:pic>
      <xdr:nvPicPr>
        <xdr:cNvPr id="5" name="Image 4">
          <a:extLst>
            <a:ext uri="{FF2B5EF4-FFF2-40B4-BE49-F238E27FC236}">
              <a16:creationId xmlns:a16="http://schemas.microsoft.com/office/drawing/2014/main" id="{64947CF6-EC09-46EC-B310-347836C5300E}"/>
            </a:ext>
          </a:extLst>
        </xdr:cNvPr>
        <xdr:cNvPicPr>
          <a:picLocks noChangeAspect="1"/>
        </xdr:cNvPicPr>
      </xdr:nvPicPr>
      <xdr:blipFill rotWithShape="1">
        <a:blip xmlns:r="http://schemas.openxmlformats.org/officeDocument/2006/relationships" r:embed="rId3"/>
        <a:srcRect t="4978" b="17222"/>
        <a:stretch/>
      </xdr:blipFill>
      <xdr:spPr>
        <a:xfrm>
          <a:off x="0" y="7344"/>
          <a:ext cx="341773" cy="3736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265288</xdr:colOff>
      <xdr:row>0</xdr:row>
      <xdr:rowOff>77612</xdr:rowOff>
    </xdr:from>
    <xdr:to>
      <xdr:col>11</xdr:col>
      <xdr:colOff>681565</xdr:colOff>
      <xdr:row>3</xdr:row>
      <xdr:rowOff>57480</xdr:rowOff>
    </xdr:to>
    <xdr:pic>
      <xdr:nvPicPr>
        <xdr:cNvPr id="3" name="Image 2">
          <a:extLst>
            <a:ext uri="{FF2B5EF4-FFF2-40B4-BE49-F238E27FC236}">
              <a16:creationId xmlns:a16="http://schemas.microsoft.com/office/drawing/2014/main" id="{9139199C-D017-45E0-8894-30220B20EAA8}"/>
            </a:ext>
          </a:extLst>
        </xdr:cNvPr>
        <xdr:cNvPicPr>
          <a:picLocks noChangeAspect="1"/>
        </xdr:cNvPicPr>
      </xdr:nvPicPr>
      <xdr:blipFill>
        <a:blip xmlns:r="http://schemas.openxmlformats.org/officeDocument/2006/relationships" r:embed="rId1"/>
        <a:stretch>
          <a:fillRect/>
        </a:stretch>
      </xdr:blipFill>
      <xdr:spPr>
        <a:xfrm>
          <a:off x="9105899" y="77612"/>
          <a:ext cx="416277" cy="367924"/>
        </a:xfrm>
        <a:prstGeom prst="rect">
          <a:avLst/>
        </a:prstGeom>
        <a:solidFill>
          <a:schemeClr val="bg1"/>
        </a:solidFill>
      </xdr:spPr>
    </xdr:pic>
    <xdr:clientData/>
  </xdr:twoCellAnchor>
  <xdr:oneCellAnchor>
    <xdr:from>
      <xdr:col>6</xdr:col>
      <xdr:colOff>172598</xdr:colOff>
      <xdr:row>10</xdr:row>
      <xdr:rowOff>181415</xdr:rowOff>
    </xdr:from>
    <xdr:ext cx="575931" cy="587684"/>
    <xdr:pic>
      <xdr:nvPicPr>
        <xdr:cNvPr id="6" name="Graphique 5">
          <a:extLst>
            <a:ext uri="{FF2B5EF4-FFF2-40B4-BE49-F238E27FC236}">
              <a16:creationId xmlns:a16="http://schemas.microsoft.com/office/drawing/2014/main" id="{BCF0C35D-4A4B-4E16-8EE7-C9A003B4CAD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836320" y="2065248"/>
          <a:ext cx="575931" cy="587684"/>
        </a:xfrm>
        <a:prstGeom prst="rect">
          <a:avLst/>
        </a:prstGeom>
      </xdr:spPr>
    </xdr:pic>
    <xdr:clientData/>
  </xdr:oneCellAnchor>
  <xdr:twoCellAnchor>
    <xdr:from>
      <xdr:col>7</xdr:col>
      <xdr:colOff>141604</xdr:colOff>
      <xdr:row>9</xdr:row>
      <xdr:rowOff>160473</xdr:rowOff>
    </xdr:from>
    <xdr:to>
      <xdr:col>8</xdr:col>
      <xdr:colOff>754944</xdr:colOff>
      <xdr:row>12</xdr:row>
      <xdr:rowOff>98777</xdr:rowOff>
    </xdr:to>
    <xdr:sp macro="" textlink="">
      <xdr:nvSpPr>
        <xdr:cNvPr id="7" name="Rectangle 6">
          <a:extLst>
            <a:ext uri="{FF2B5EF4-FFF2-40B4-BE49-F238E27FC236}">
              <a16:creationId xmlns:a16="http://schemas.microsoft.com/office/drawing/2014/main" id="{A56D6D27-8C4A-4C35-9273-3FAE3629D4C4}"/>
            </a:ext>
          </a:extLst>
        </xdr:cNvPr>
        <xdr:cNvSpPr/>
      </xdr:nvSpPr>
      <xdr:spPr>
        <a:xfrm>
          <a:off x="5616715" y="2241862"/>
          <a:ext cx="1424729" cy="530971"/>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900"/>
            <a:t>Cliquez</a:t>
          </a:r>
          <a:r>
            <a:rPr lang="fr-FR" sz="900" baseline="0"/>
            <a:t> sur un chapitre pour accéder directement à l'onglet concerné</a:t>
          </a:r>
          <a:endParaRPr lang="fr-FR" sz="900"/>
        </a:p>
      </xdr:txBody>
    </xdr:sp>
    <xdr:clientData/>
  </xdr:twoCellAnchor>
  <xdr:twoCellAnchor editAs="oneCell">
    <xdr:from>
      <xdr:col>3</xdr:col>
      <xdr:colOff>656237</xdr:colOff>
      <xdr:row>0</xdr:row>
      <xdr:rowOff>91722</xdr:rowOff>
    </xdr:from>
    <xdr:to>
      <xdr:col>4</xdr:col>
      <xdr:colOff>326319</xdr:colOff>
      <xdr:row>3</xdr:row>
      <xdr:rowOff>103191</xdr:rowOff>
    </xdr:to>
    <xdr:pic>
      <xdr:nvPicPr>
        <xdr:cNvPr id="8" name="Image 7">
          <a:extLst>
            <a:ext uri="{FF2B5EF4-FFF2-40B4-BE49-F238E27FC236}">
              <a16:creationId xmlns:a16="http://schemas.microsoft.com/office/drawing/2014/main" id="{E42972FE-AE5B-45CE-9391-CEBE50D272E5}"/>
            </a:ext>
          </a:extLst>
        </xdr:cNvPr>
        <xdr:cNvPicPr>
          <a:picLocks noChangeAspect="1"/>
        </xdr:cNvPicPr>
      </xdr:nvPicPr>
      <xdr:blipFill>
        <a:blip xmlns:r="http://schemas.openxmlformats.org/officeDocument/2006/relationships" r:embed="rId4"/>
        <a:stretch>
          <a:fillRect/>
        </a:stretch>
      </xdr:blipFill>
      <xdr:spPr>
        <a:xfrm>
          <a:off x="2921070" y="91722"/>
          <a:ext cx="425027" cy="399525"/>
        </a:xfrm>
        <a:prstGeom prst="rect">
          <a:avLst/>
        </a:prstGeom>
      </xdr:spPr>
    </xdr:pic>
    <xdr:clientData/>
  </xdr:twoCellAnchor>
  <xdr:twoCellAnchor editAs="oneCell">
    <xdr:from>
      <xdr:col>3</xdr:col>
      <xdr:colOff>239889</xdr:colOff>
      <xdr:row>0</xdr:row>
      <xdr:rowOff>99066</xdr:rowOff>
    </xdr:from>
    <xdr:to>
      <xdr:col>3</xdr:col>
      <xdr:colOff>581662</xdr:colOff>
      <xdr:row>3</xdr:row>
      <xdr:rowOff>84665</xdr:rowOff>
    </xdr:to>
    <xdr:pic>
      <xdr:nvPicPr>
        <xdr:cNvPr id="9" name="Image 8">
          <a:extLst>
            <a:ext uri="{FF2B5EF4-FFF2-40B4-BE49-F238E27FC236}">
              <a16:creationId xmlns:a16="http://schemas.microsoft.com/office/drawing/2014/main" id="{432BA08F-AECA-4670-99BF-8EF193448175}"/>
            </a:ext>
          </a:extLst>
        </xdr:cNvPr>
        <xdr:cNvPicPr>
          <a:picLocks noChangeAspect="1"/>
        </xdr:cNvPicPr>
      </xdr:nvPicPr>
      <xdr:blipFill rotWithShape="1">
        <a:blip xmlns:r="http://schemas.openxmlformats.org/officeDocument/2006/relationships" r:embed="rId5"/>
        <a:srcRect t="4978" b="17222"/>
        <a:stretch/>
      </xdr:blipFill>
      <xdr:spPr>
        <a:xfrm>
          <a:off x="2504722" y="99066"/>
          <a:ext cx="341773" cy="3736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1632656</xdr:colOff>
      <xdr:row>0</xdr:row>
      <xdr:rowOff>0</xdr:rowOff>
    </xdr:from>
    <xdr:to>
      <xdr:col>3</xdr:col>
      <xdr:colOff>303</xdr:colOff>
      <xdr:row>2</xdr:row>
      <xdr:rowOff>858</xdr:rowOff>
    </xdr:to>
    <xdr:pic>
      <xdr:nvPicPr>
        <xdr:cNvPr id="3" name="Image 2">
          <a:extLst>
            <a:ext uri="{FF2B5EF4-FFF2-40B4-BE49-F238E27FC236}">
              <a16:creationId xmlns:a16="http://schemas.microsoft.com/office/drawing/2014/main" id="{9CA9B2FC-63FB-498E-8B6B-9A3C36D8EFEC}"/>
            </a:ext>
          </a:extLst>
        </xdr:cNvPr>
        <xdr:cNvPicPr>
          <a:picLocks noChangeAspect="1"/>
        </xdr:cNvPicPr>
      </xdr:nvPicPr>
      <xdr:blipFill>
        <a:blip xmlns:r="http://schemas.openxmlformats.org/officeDocument/2006/relationships" r:embed="rId1"/>
        <a:stretch>
          <a:fillRect/>
        </a:stretch>
      </xdr:blipFill>
      <xdr:spPr>
        <a:xfrm>
          <a:off x="10621434" y="0"/>
          <a:ext cx="416277" cy="367747"/>
        </a:xfrm>
        <a:prstGeom prst="rect">
          <a:avLst/>
        </a:prstGeom>
        <a:solidFill>
          <a:schemeClr val="bg1"/>
        </a:solidFill>
      </xdr:spPr>
    </xdr:pic>
    <xdr:clientData/>
  </xdr:twoCellAnchor>
  <xdr:twoCellAnchor editAs="oneCell">
    <xdr:from>
      <xdr:col>1</xdr:col>
      <xdr:colOff>105198</xdr:colOff>
      <xdr:row>0</xdr:row>
      <xdr:rowOff>0</xdr:rowOff>
    </xdr:from>
    <xdr:to>
      <xdr:col>1</xdr:col>
      <xdr:colOff>530225</xdr:colOff>
      <xdr:row>2</xdr:row>
      <xdr:rowOff>31225</xdr:rowOff>
    </xdr:to>
    <xdr:pic>
      <xdr:nvPicPr>
        <xdr:cNvPr id="4" name="Image 3">
          <a:extLst>
            <a:ext uri="{FF2B5EF4-FFF2-40B4-BE49-F238E27FC236}">
              <a16:creationId xmlns:a16="http://schemas.microsoft.com/office/drawing/2014/main" id="{1D10DE84-3FC9-4AF4-A316-A3C07AD4FEF6}"/>
            </a:ext>
          </a:extLst>
        </xdr:cNvPr>
        <xdr:cNvPicPr>
          <a:picLocks noChangeAspect="1"/>
        </xdr:cNvPicPr>
      </xdr:nvPicPr>
      <xdr:blipFill>
        <a:blip xmlns:r="http://schemas.openxmlformats.org/officeDocument/2006/relationships" r:embed="rId2"/>
        <a:stretch>
          <a:fillRect/>
        </a:stretch>
      </xdr:blipFill>
      <xdr:spPr>
        <a:xfrm>
          <a:off x="416348" y="0"/>
          <a:ext cx="425027" cy="399525"/>
        </a:xfrm>
        <a:prstGeom prst="rect">
          <a:avLst/>
        </a:prstGeom>
      </xdr:spPr>
    </xdr:pic>
    <xdr:clientData/>
  </xdr:twoCellAnchor>
  <xdr:twoCellAnchor editAs="oneCell">
    <xdr:from>
      <xdr:col>0</xdr:col>
      <xdr:colOff>0</xdr:colOff>
      <xdr:row>0</xdr:row>
      <xdr:rowOff>7344</xdr:rowOff>
    </xdr:from>
    <xdr:to>
      <xdr:col>1</xdr:col>
      <xdr:colOff>30623</xdr:colOff>
      <xdr:row>2</xdr:row>
      <xdr:rowOff>12699</xdr:rowOff>
    </xdr:to>
    <xdr:pic>
      <xdr:nvPicPr>
        <xdr:cNvPr id="5" name="Image 4">
          <a:extLst>
            <a:ext uri="{FF2B5EF4-FFF2-40B4-BE49-F238E27FC236}">
              <a16:creationId xmlns:a16="http://schemas.microsoft.com/office/drawing/2014/main" id="{4250CD4F-B568-4D86-A31B-28EB91A106E8}"/>
            </a:ext>
          </a:extLst>
        </xdr:cNvPr>
        <xdr:cNvPicPr>
          <a:picLocks noChangeAspect="1"/>
        </xdr:cNvPicPr>
      </xdr:nvPicPr>
      <xdr:blipFill rotWithShape="1">
        <a:blip xmlns:r="http://schemas.openxmlformats.org/officeDocument/2006/relationships" r:embed="rId3"/>
        <a:srcRect t="4978" b="17222"/>
        <a:stretch/>
      </xdr:blipFill>
      <xdr:spPr>
        <a:xfrm>
          <a:off x="0" y="7344"/>
          <a:ext cx="341773" cy="3736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2370667</xdr:colOff>
      <xdr:row>0</xdr:row>
      <xdr:rowOff>0</xdr:rowOff>
    </xdr:from>
    <xdr:to>
      <xdr:col>3</xdr:col>
      <xdr:colOff>21165</xdr:colOff>
      <xdr:row>2</xdr:row>
      <xdr:rowOff>858</xdr:rowOff>
    </xdr:to>
    <xdr:pic>
      <xdr:nvPicPr>
        <xdr:cNvPr id="3" name="Image 2">
          <a:extLst>
            <a:ext uri="{FF2B5EF4-FFF2-40B4-BE49-F238E27FC236}">
              <a16:creationId xmlns:a16="http://schemas.microsoft.com/office/drawing/2014/main" id="{07E5F1B9-C374-4BD0-9C79-06220B8B7F49}"/>
            </a:ext>
          </a:extLst>
        </xdr:cNvPr>
        <xdr:cNvPicPr>
          <a:picLocks noChangeAspect="1"/>
        </xdr:cNvPicPr>
      </xdr:nvPicPr>
      <xdr:blipFill>
        <a:blip xmlns:r="http://schemas.openxmlformats.org/officeDocument/2006/relationships" r:embed="rId1"/>
        <a:stretch>
          <a:fillRect/>
        </a:stretch>
      </xdr:blipFill>
      <xdr:spPr>
        <a:xfrm>
          <a:off x="10346267" y="0"/>
          <a:ext cx="412749" cy="369158"/>
        </a:xfrm>
        <a:prstGeom prst="rect">
          <a:avLst/>
        </a:prstGeom>
        <a:solidFill>
          <a:schemeClr val="bg1"/>
        </a:solidFill>
      </xdr:spPr>
    </xdr:pic>
    <xdr:clientData/>
  </xdr:twoCellAnchor>
  <xdr:twoCellAnchor editAs="oneCell">
    <xdr:from>
      <xdr:col>1</xdr:col>
      <xdr:colOff>105904</xdr:colOff>
      <xdr:row>0</xdr:row>
      <xdr:rowOff>0</xdr:rowOff>
    </xdr:from>
    <xdr:to>
      <xdr:col>1</xdr:col>
      <xdr:colOff>530931</xdr:colOff>
      <xdr:row>2</xdr:row>
      <xdr:rowOff>32636</xdr:rowOff>
    </xdr:to>
    <xdr:pic>
      <xdr:nvPicPr>
        <xdr:cNvPr id="4" name="Image 3">
          <a:extLst>
            <a:ext uri="{FF2B5EF4-FFF2-40B4-BE49-F238E27FC236}">
              <a16:creationId xmlns:a16="http://schemas.microsoft.com/office/drawing/2014/main" id="{9246D69F-ADA9-4CD2-A4F0-52F51AAB25E0}"/>
            </a:ext>
          </a:extLst>
        </xdr:cNvPr>
        <xdr:cNvPicPr>
          <a:picLocks noChangeAspect="1"/>
        </xdr:cNvPicPr>
      </xdr:nvPicPr>
      <xdr:blipFill>
        <a:blip xmlns:r="http://schemas.openxmlformats.org/officeDocument/2006/relationships" r:embed="rId2"/>
        <a:stretch>
          <a:fillRect/>
        </a:stretch>
      </xdr:blipFill>
      <xdr:spPr>
        <a:xfrm>
          <a:off x="416348" y="0"/>
          <a:ext cx="425027" cy="399525"/>
        </a:xfrm>
        <a:prstGeom prst="rect">
          <a:avLst/>
        </a:prstGeom>
      </xdr:spPr>
    </xdr:pic>
    <xdr:clientData/>
  </xdr:twoCellAnchor>
  <xdr:twoCellAnchor editAs="oneCell">
    <xdr:from>
      <xdr:col>0</xdr:col>
      <xdr:colOff>0</xdr:colOff>
      <xdr:row>0</xdr:row>
      <xdr:rowOff>7344</xdr:rowOff>
    </xdr:from>
    <xdr:to>
      <xdr:col>1</xdr:col>
      <xdr:colOff>31329</xdr:colOff>
      <xdr:row>2</xdr:row>
      <xdr:rowOff>14110</xdr:rowOff>
    </xdr:to>
    <xdr:pic>
      <xdr:nvPicPr>
        <xdr:cNvPr id="5" name="Image 4">
          <a:extLst>
            <a:ext uri="{FF2B5EF4-FFF2-40B4-BE49-F238E27FC236}">
              <a16:creationId xmlns:a16="http://schemas.microsoft.com/office/drawing/2014/main" id="{7080EC7A-40DF-4697-B083-78AFF0B331F6}"/>
            </a:ext>
          </a:extLst>
        </xdr:cNvPr>
        <xdr:cNvPicPr>
          <a:picLocks noChangeAspect="1"/>
        </xdr:cNvPicPr>
      </xdr:nvPicPr>
      <xdr:blipFill rotWithShape="1">
        <a:blip xmlns:r="http://schemas.openxmlformats.org/officeDocument/2006/relationships" r:embed="rId3"/>
        <a:srcRect t="4978" b="17222"/>
        <a:stretch/>
      </xdr:blipFill>
      <xdr:spPr>
        <a:xfrm>
          <a:off x="0" y="7344"/>
          <a:ext cx="341773" cy="3736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2370667</xdr:colOff>
      <xdr:row>0</xdr:row>
      <xdr:rowOff>0</xdr:rowOff>
    </xdr:from>
    <xdr:to>
      <xdr:col>3</xdr:col>
      <xdr:colOff>21166</xdr:colOff>
      <xdr:row>2</xdr:row>
      <xdr:rowOff>858</xdr:rowOff>
    </xdr:to>
    <xdr:pic>
      <xdr:nvPicPr>
        <xdr:cNvPr id="3" name="Image 2">
          <a:extLst>
            <a:ext uri="{FF2B5EF4-FFF2-40B4-BE49-F238E27FC236}">
              <a16:creationId xmlns:a16="http://schemas.microsoft.com/office/drawing/2014/main" id="{4243645A-4B34-4C3B-9BDB-6DD2F4E25295}"/>
            </a:ext>
          </a:extLst>
        </xdr:cNvPr>
        <xdr:cNvPicPr>
          <a:picLocks noChangeAspect="1"/>
        </xdr:cNvPicPr>
      </xdr:nvPicPr>
      <xdr:blipFill>
        <a:blip xmlns:r="http://schemas.openxmlformats.org/officeDocument/2006/relationships" r:embed="rId1"/>
        <a:stretch>
          <a:fillRect/>
        </a:stretch>
      </xdr:blipFill>
      <xdr:spPr>
        <a:xfrm>
          <a:off x="10346267" y="0"/>
          <a:ext cx="412749" cy="369158"/>
        </a:xfrm>
        <a:prstGeom prst="rect">
          <a:avLst/>
        </a:prstGeom>
        <a:solidFill>
          <a:schemeClr val="bg1"/>
        </a:solidFill>
      </xdr:spPr>
    </xdr:pic>
    <xdr:clientData/>
  </xdr:twoCellAnchor>
  <xdr:twoCellAnchor editAs="oneCell">
    <xdr:from>
      <xdr:col>1</xdr:col>
      <xdr:colOff>105198</xdr:colOff>
      <xdr:row>0</xdr:row>
      <xdr:rowOff>0</xdr:rowOff>
    </xdr:from>
    <xdr:to>
      <xdr:col>1</xdr:col>
      <xdr:colOff>530225</xdr:colOff>
      <xdr:row>2</xdr:row>
      <xdr:rowOff>31225</xdr:rowOff>
    </xdr:to>
    <xdr:pic>
      <xdr:nvPicPr>
        <xdr:cNvPr id="4" name="Image 3">
          <a:extLst>
            <a:ext uri="{FF2B5EF4-FFF2-40B4-BE49-F238E27FC236}">
              <a16:creationId xmlns:a16="http://schemas.microsoft.com/office/drawing/2014/main" id="{D0319DB9-ECD3-453C-9C1F-29127F112319}"/>
            </a:ext>
          </a:extLst>
        </xdr:cNvPr>
        <xdr:cNvPicPr>
          <a:picLocks noChangeAspect="1"/>
        </xdr:cNvPicPr>
      </xdr:nvPicPr>
      <xdr:blipFill>
        <a:blip xmlns:r="http://schemas.openxmlformats.org/officeDocument/2006/relationships" r:embed="rId2"/>
        <a:stretch>
          <a:fillRect/>
        </a:stretch>
      </xdr:blipFill>
      <xdr:spPr>
        <a:xfrm>
          <a:off x="416348" y="0"/>
          <a:ext cx="425027" cy="399525"/>
        </a:xfrm>
        <a:prstGeom prst="rect">
          <a:avLst/>
        </a:prstGeom>
      </xdr:spPr>
    </xdr:pic>
    <xdr:clientData/>
  </xdr:twoCellAnchor>
  <xdr:twoCellAnchor editAs="oneCell">
    <xdr:from>
      <xdr:col>0</xdr:col>
      <xdr:colOff>0</xdr:colOff>
      <xdr:row>0</xdr:row>
      <xdr:rowOff>7344</xdr:rowOff>
    </xdr:from>
    <xdr:to>
      <xdr:col>1</xdr:col>
      <xdr:colOff>30623</xdr:colOff>
      <xdr:row>2</xdr:row>
      <xdr:rowOff>12699</xdr:rowOff>
    </xdr:to>
    <xdr:pic>
      <xdr:nvPicPr>
        <xdr:cNvPr id="5" name="Image 4">
          <a:extLst>
            <a:ext uri="{FF2B5EF4-FFF2-40B4-BE49-F238E27FC236}">
              <a16:creationId xmlns:a16="http://schemas.microsoft.com/office/drawing/2014/main" id="{56E9029D-B3AD-4253-99BC-CC334C7E8CAB}"/>
            </a:ext>
          </a:extLst>
        </xdr:cNvPr>
        <xdr:cNvPicPr>
          <a:picLocks noChangeAspect="1"/>
        </xdr:cNvPicPr>
      </xdr:nvPicPr>
      <xdr:blipFill rotWithShape="1">
        <a:blip xmlns:r="http://schemas.openxmlformats.org/officeDocument/2006/relationships" r:embed="rId3"/>
        <a:srcRect t="4978" b="17222"/>
        <a:stretch/>
      </xdr:blipFill>
      <xdr:spPr>
        <a:xfrm>
          <a:off x="0" y="7344"/>
          <a:ext cx="341773" cy="37365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2370667</xdr:colOff>
      <xdr:row>0</xdr:row>
      <xdr:rowOff>0</xdr:rowOff>
    </xdr:from>
    <xdr:to>
      <xdr:col>3</xdr:col>
      <xdr:colOff>21166</xdr:colOff>
      <xdr:row>2</xdr:row>
      <xdr:rowOff>858</xdr:rowOff>
    </xdr:to>
    <xdr:pic>
      <xdr:nvPicPr>
        <xdr:cNvPr id="3" name="Image 2">
          <a:extLst>
            <a:ext uri="{FF2B5EF4-FFF2-40B4-BE49-F238E27FC236}">
              <a16:creationId xmlns:a16="http://schemas.microsoft.com/office/drawing/2014/main" id="{2F8255A7-C09A-4B2E-A4D9-B11B514BAF77}"/>
            </a:ext>
          </a:extLst>
        </xdr:cNvPr>
        <xdr:cNvPicPr>
          <a:picLocks noChangeAspect="1"/>
        </xdr:cNvPicPr>
      </xdr:nvPicPr>
      <xdr:blipFill>
        <a:blip xmlns:r="http://schemas.openxmlformats.org/officeDocument/2006/relationships" r:embed="rId1"/>
        <a:stretch>
          <a:fillRect/>
        </a:stretch>
      </xdr:blipFill>
      <xdr:spPr>
        <a:xfrm>
          <a:off x="8974667" y="0"/>
          <a:ext cx="416277" cy="367747"/>
        </a:xfrm>
        <a:prstGeom prst="rect">
          <a:avLst/>
        </a:prstGeom>
        <a:solidFill>
          <a:schemeClr val="bg1"/>
        </a:solidFill>
      </xdr:spPr>
    </xdr:pic>
    <xdr:clientData/>
  </xdr:twoCellAnchor>
  <xdr:twoCellAnchor editAs="oneCell">
    <xdr:from>
      <xdr:col>1</xdr:col>
      <xdr:colOff>105198</xdr:colOff>
      <xdr:row>0</xdr:row>
      <xdr:rowOff>0</xdr:rowOff>
    </xdr:from>
    <xdr:to>
      <xdr:col>1</xdr:col>
      <xdr:colOff>530225</xdr:colOff>
      <xdr:row>2</xdr:row>
      <xdr:rowOff>31225</xdr:rowOff>
    </xdr:to>
    <xdr:pic>
      <xdr:nvPicPr>
        <xdr:cNvPr id="4" name="Image 3">
          <a:extLst>
            <a:ext uri="{FF2B5EF4-FFF2-40B4-BE49-F238E27FC236}">
              <a16:creationId xmlns:a16="http://schemas.microsoft.com/office/drawing/2014/main" id="{62FC7AD6-3978-42F5-80A5-A5865B808836}"/>
            </a:ext>
          </a:extLst>
        </xdr:cNvPr>
        <xdr:cNvPicPr>
          <a:picLocks noChangeAspect="1"/>
        </xdr:cNvPicPr>
      </xdr:nvPicPr>
      <xdr:blipFill>
        <a:blip xmlns:r="http://schemas.openxmlformats.org/officeDocument/2006/relationships" r:embed="rId2"/>
        <a:stretch>
          <a:fillRect/>
        </a:stretch>
      </xdr:blipFill>
      <xdr:spPr>
        <a:xfrm>
          <a:off x="416348" y="0"/>
          <a:ext cx="425027" cy="399525"/>
        </a:xfrm>
        <a:prstGeom prst="rect">
          <a:avLst/>
        </a:prstGeom>
      </xdr:spPr>
    </xdr:pic>
    <xdr:clientData/>
  </xdr:twoCellAnchor>
  <xdr:twoCellAnchor editAs="oneCell">
    <xdr:from>
      <xdr:col>0</xdr:col>
      <xdr:colOff>0</xdr:colOff>
      <xdr:row>0</xdr:row>
      <xdr:rowOff>7344</xdr:rowOff>
    </xdr:from>
    <xdr:to>
      <xdr:col>1</xdr:col>
      <xdr:colOff>30623</xdr:colOff>
      <xdr:row>2</xdr:row>
      <xdr:rowOff>12699</xdr:rowOff>
    </xdr:to>
    <xdr:pic>
      <xdr:nvPicPr>
        <xdr:cNvPr id="5" name="Image 4">
          <a:extLst>
            <a:ext uri="{FF2B5EF4-FFF2-40B4-BE49-F238E27FC236}">
              <a16:creationId xmlns:a16="http://schemas.microsoft.com/office/drawing/2014/main" id="{1464271C-3E36-461D-9DA7-5638D50BA3B2}"/>
            </a:ext>
          </a:extLst>
        </xdr:cNvPr>
        <xdr:cNvPicPr>
          <a:picLocks noChangeAspect="1"/>
        </xdr:cNvPicPr>
      </xdr:nvPicPr>
      <xdr:blipFill rotWithShape="1">
        <a:blip xmlns:r="http://schemas.openxmlformats.org/officeDocument/2006/relationships" r:embed="rId3"/>
        <a:srcRect t="4978" b="17222"/>
        <a:stretch/>
      </xdr:blipFill>
      <xdr:spPr>
        <a:xfrm>
          <a:off x="0" y="7344"/>
          <a:ext cx="341773" cy="37365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2370667</xdr:colOff>
      <xdr:row>0</xdr:row>
      <xdr:rowOff>0</xdr:rowOff>
    </xdr:from>
    <xdr:to>
      <xdr:col>3</xdr:col>
      <xdr:colOff>21166</xdr:colOff>
      <xdr:row>2</xdr:row>
      <xdr:rowOff>858</xdr:rowOff>
    </xdr:to>
    <xdr:pic>
      <xdr:nvPicPr>
        <xdr:cNvPr id="3" name="Image 2">
          <a:extLst>
            <a:ext uri="{FF2B5EF4-FFF2-40B4-BE49-F238E27FC236}">
              <a16:creationId xmlns:a16="http://schemas.microsoft.com/office/drawing/2014/main" id="{9BD93BA2-A383-4FE4-B52E-E0A346E0E076}"/>
            </a:ext>
          </a:extLst>
        </xdr:cNvPr>
        <xdr:cNvPicPr>
          <a:picLocks noChangeAspect="1"/>
        </xdr:cNvPicPr>
      </xdr:nvPicPr>
      <xdr:blipFill>
        <a:blip xmlns:r="http://schemas.openxmlformats.org/officeDocument/2006/relationships" r:embed="rId1"/>
        <a:stretch>
          <a:fillRect/>
        </a:stretch>
      </xdr:blipFill>
      <xdr:spPr>
        <a:xfrm>
          <a:off x="10346267" y="0"/>
          <a:ext cx="412749" cy="369158"/>
        </a:xfrm>
        <a:prstGeom prst="rect">
          <a:avLst/>
        </a:prstGeom>
        <a:solidFill>
          <a:schemeClr val="bg1"/>
        </a:solidFill>
      </xdr:spPr>
    </xdr:pic>
    <xdr:clientData/>
  </xdr:twoCellAnchor>
  <xdr:twoCellAnchor editAs="oneCell">
    <xdr:from>
      <xdr:col>1</xdr:col>
      <xdr:colOff>9948</xdr:colOff>
      <xdr:row>0</xdr:row>
      <xdr:rowOff>0</xdr:rowOff>
    </xdr:from>
    <xdr:to>
      <xdr:col>1</xdr:col>
      <xdr:colOff>434975</xdr:colOff>
      <xdr:row>2</xdr:row>
      <xdr:rowOff>18525</xdr:rowOff>
    </xdr:to>
    <xdr:pic>
      <xdr:nvPicPr>
        <xdr:cNvPr id="4" name="Image 3">
          <a:extLst>
            <a:ext uri="{FF2B5EF4-FFF2-40B4-BE49-F238E27FC236}">
              <a16:creationId xmlns:a16="http://schemas.microsoft.com/office/drawing/2014/main" id="{010A28DD-BE27-42F6-B382-9B607C7A19BF}"/>
            </a:ext>
          </a:extLst>
        </xdr:cNvPr>
        <xdr:cNvPicPr>
          <a:picLocks noChangeAspect="1"/>
        </xdr:cNvPicPr>
      </xdr:nvPicPr>
      <xdr:blipFill>
        <a:blip xmlns:r="http://schemas.openxmlformats.org/officeDocument/2006/relationships" r:embed="rId2"/>
        <a:stretch>
          <a:fillRect/>
        </a:stretch>
      </xdr:blipFill>
      <xdr:spPr>
        <a:xfrm>
          <a:off x="416348" y="0"/>
          <a:ext cx="425027" cy="399525"/>
        </a:xfrm>
        <a:prstGeom prst="rect">
          <a:avLst/>
        </a:prstGeom>
      </xdr:spPr>
    </xdr:pic>
    <xdr:clientData/>
  </xdr:twoCellAnchor>
  <xdr:twoCellAnchor editAs="oneCell">
    <xdr:from>
      <xdr:col>0</xdr:col>
      <xdr:colOff>0</xdr:colOff>
      <xdr:row>0</xdr:row>
      <xdr:rowOff>7344</xdr:rowOff>
    </xdr:from>
    <xdr:to>
      <xdr:col>0</xdr:col>
      <xdr:colOff>341773</xdr:colOff>
      <xdr:row>2</xdr:row>
      <xdr:rowOff>-1</xdr:rowOff>
    </xdr:to>
    <xdr:pic>
      <xdr:nvPicPr>
        <xdr:cNvPr id="5" name="Image 4">
          <a:extLst>
            <a:ext uri="{FF2B5EF4-FFF2-40B4-BE49-F238E27FC236}">
              <a16:creationId xmlns:a16="http://schemas.microsoft.com/office/drawing/2014/main" id="{91353483-8486-4654-94E9-B747E1E081B3}"/>
            </a:ext>
          </a:extLst>
        </xdr:cNvPr>
        <xdr:cNvPicPr>
          <a:picLocks noChangeAspect="1"/>
        </xdr:cNvPicPr>
      </xdr:nvPicPr>
      <xdr:blipFill rotWithShape="1">
        <a:blip xmlns:r="http://schemas.openxmlformats.org/officeDocument/2006/relationships" r:embed="rId3"/>
        <a:srcRect t="4978" b="17222"/>
        <a:stretch/>
      </xdr:blipFill>
      <xdr:spPr>
        <a:xfrm>
          <a:off x="0" y="7344"/>
          <a:ext cx="341773" cy="373655"/>
        </a:xfrm>
        <a:prstGeom prst="rect">
          <a:avLst/>
        </a:prstGeom>
      </xdr:spPr>
    </xdr:pic>
    <xdr:clientData/>
  </xdr:twoCellAnchor>
</xdr:wsDr>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D092A7"/>
      </a:dk2>
      <a:lt2>
        <a:srgbClr val="E03674"/>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sante.gouv.fr/sites/default/files/media_entity/documents/INS_Guide%20implementation_V2_0.pdf" TargetMode="External"/><Relationship Id="rId13" Type="http://schemas.openxmlformats.org/officeDocument/2006/relationships/printerSettings" Target="../printerSettings/printerSettings3.bin"/><Relationship Id="rId3" Type="http://schemas.openxmlformats.org/officeDocument/2006/relationships/hyperlink" Target="https://www.legifrance.gouv.fr/jorf/id/JORFTEXT000039196419/" TargetMode="External"/><Relationship Id="rId7" Type="http://schemas.openxmlformats.org/officeDocument/2006/relationships/hyperlink" Target="https://esante.gouv.fr/sites/default/files/media_entity/documents/ANS_R%C3%A9f%C3%A9rentiel_Identifiant_National_de_Sant%C3%A9_V2.0.pdf" TargetMode="External"/><Relationship Id="rId12" Type="http://schemas.openxmlformats.org/officeDocument/2006/relationships/hyperlink" Target="https://esante.gouv.fr/webinaires/lidentite-nationale-de-sante-pour-les-services-protection-maternelle-et-infantile-des-conseils-departementaux" TargetMode="External"/><Relationship Id="rId2" Type="http://schemas.openxmlformats.org/officeDocument/2006/relationships/hyperlink" Target="https://esante.gouv.fr/produits-services/referentiel-ins" TargetMode="External"/><Relationship Id="rId1" Type="http://schemas.openxmlformats.org/officeDocument/2006/relationships/hyperlink" Target="https://esante.gouv.fr/securite/identite-nationale-de-sante" TargetMode="External"/><Relationship Id="rId6" Type="http://schemas.openxmlformats.org/officeDocument/2006/relationships/hyperlink" Target="https://resana.numerique.gouv.fr/public/information/consulterAccessUrl?cle_url=2146736381BW9TM1VZCDQAbQhuBWsAIAc5WmcGJwZvAmlQbQdmXW5TaAM/UjkAYlRu" TargetMode="External"/><Relationship Id="rId11" Type="http://schemas.openxmlformats.org/officeDocument/2006/relationships/hyperlink" Target="https://esante.gouv.fr/sites/default/files/media_entity/documents/ANS_L%27INS%20en%20quelques%20mots_VF_0.pdf" TargetMode="External"/><Relationship Id="rId5" Type="http://schemas.openxmlformats.org/officeDocument/2006/relationships/hyperlink" Target="https://esante.gouv.fr/sites/default/files/media_entity/documents/ANS_Scenario%20de%20test_vJuin2021.xls" TargetMode="External"/><Relationship Id="rId10" Type="http://schemas.openxmlformats.org/officeDocument/2006/relationships/hyperlink" Target="https://esante.gouv.fr/sites/default/files/media_entity/documents/INS_Liste-des-referents-regionaux_Fev-2022.pdf" TargetMode="External"/><Relationship Id="rId4" Type="http://schemas.openxmlformats.org/officeDocument/2006/relationships/hyperlink" Target="https://esante.gouv.fr/sites/default/files/media_entity/documents/180528_RGPD.pdf" TargetMode="External"/><Relationship Id="rId9" Type="http://schemas.openxmlformats.org/officeDocument/2006/relationships/hyperlink" Target="https://esante.gouv.fr/sites/default/files/media_entity/documents/kit_de_communication_ins_4.zip" TargetMode="External"/><Relationship Id="rId1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A518F-42C5-448C-A0BB-AF4E04D36F92}">
  <dimension ref="A1:Q56"/>
  <sheetViews>
    <sheetView zoomScale="90" zoomScaleNormal="90" workbookViewId="0"/>
  </sheetViews>
  <sheetFormatPr baseColWidth="10" defaultRowHeight="14.5" x14ac:dyDescent="0.35"/>
  <cols>
    <col min="3" max="3" width="22" customWidth="1"/>
    <col min="4" max="4" width="19.1796875" customWidth="1"/>
    <col min="5" max="5" width="19.6328125" customWidth="1"/>
    <col min="6" max="6" width="21.81640625" customWidth="1"/>
    <col min="7" max="7" width="6.81640625" customWidth="1"/>
    <col min="8" max="8" width="3.36328125" customWidth="1"/>
    <col min="9" max="9" width="17.36328125" customWidth="1"/>
    <col min="10" max="10" width="11.6328125" customWidth="1"/>
    <col min="12" max="12" width="12.6328125" customWidth="1"/>
    <col min="13" max="13" width="18.6328125" customWidth="1"/>
  </cols>
  <sheetData>
    <row r="1" spans="1:17" ht="14.5" customHeight="1" x14ac:dyDescent="0.35">
      <c r="A1" s="12"/>
      <c r="B1" s="14"/>
      <c r="C1" s="14"/>
      <c r="D1" s="302" t="s">
        <v>33</v>
      </c>
      <c r="E1" s="302"/>
      <c r="F1" s="14"/>
      <c r="G1" s="15"/>
      <c r="H1" s="1"/>
      <c r="I1" s="11"/>
      <c r="J1" s="11"/>
      <c r="K1" s="11"/>
      <c r="L1" s="11"/>
      <c r="M1" s="11"/>
      <c r="N1" s="1"/>
      <c r="O1" s="1"/>
      <c r="P1" s="1"/>
      <c r="Q1" s="1"/>
    </row>
    <row r="2" spans="1:17" ht="14.5" customHeight="1" x14ac:dyDescent="0.35">
      <c r="A2" s="13"/>
      <c r="B2" s="16"/>
      <c r="C2" s="16"/>
      <c r="D2" s="303"/>
      <c r="E2" s="303"/>
      <c r="F2" s="16"/>
      <c r="G2" s="17"/>
      <c r="H2" s="1"/>
      <c r="I2" s="11"/>
      <c r="J2" s="11"/>
      <c r="K2" s="11"/>
      <c r="L2" s="11"/>
      <c r="M2" s="11"/>
      <c r="N2" s="1"/>
      <c r="O2" s="1"/>
      <c r="P2" s="1"/>
      <c r="Q2" s="1"/>
    </row>
    <row r="3" spans="1:17" ht="5" customHeight="1" x14ac:dyDescent="0.35">
      <c r="A3" s="18"/>
      <c r="B3" s="16"/>
      <c r="C3" s="16"/>
      <c r="D3" s="16"/>
      <c r="E3" s="16"/>
      <c r="F3" s="16"/>
      <c r="G3" s="17"/>
      <c r="H3" s="1"/>
      <c r="I3" s="11"/>
      <c r="J3" s="304" t="s">
        <v>6</v>
      </c>
      <c r="K3" s="304"/>
      <c r="L3" s="304"/>
      <c r="M3" s="1"/>
      <c r="N3" s="1"/>
      <c r="O3" s="1"/>
      <c r="P3" s="1"/>
      <c r="Q3" s="1"/>
    </row>
    <row r="4" spans="1:17" ht="11" customHeight="1" x14ac:dyDescent="0.35">
      <c r="A4" s="305" t="s">
        <v>81</v>
      </c>
      <c r="B4" s="305"/>
      <c r="C4" s="305"/>
      <c r="D4" s="305"/>
      <c r="E4" s="305"/>
      <c r="F4" s="305"/>
      <c r="G4" s="305"/>
      <c r="H4" s="1"/>
      <c r="I4" s="11"/>
      <c r="J4" s="304"/>
      <c r="K4" s="304"/>
      <c r="L4" s="304"/>
      <c r="M4" s="1"/>
      <c r="N4" s="1"/>
      <c r="O4" s="1"/>
      <c r="P4" s="1"/>
      <c r="Q4" s="1"/>
    </row>
    <row r="5" spans="1:17" ht="14.5" customHeight="1" x14ac:dyDescent="0.35">
      <c r="A5" s="305"/>
      <c r="B5" s="305"/>
      <c r="C5" s="305"/>
      <c r="D5" s="305"/>
      <c r="E5" s="305"/>
      <c r="F5" s="305"/>
      <c r="G5" s="305"/>
      <c r="H5" s="11"/>
      <c r="I5" s="11"/>
      <c r="J5" s="11"/>
      <c r="K5" s="11"/>
      <c r="L5" s="11"/>
      <c r="M5" s="1"/>
      <c r="N5" s="1"/>
      <c r="O5" s="1"/>
      <c r="P5" s="1"/>
      <c r="Q5" s="1"/>
    </row>
    <row r="6" spans="1:17" ht="17.5" customHeight="1" x14ac:dyDescent="0.65">
      <c r="A6" s="305"/>
      <c r="B6" s="305"/>
      <c r="C6" s="305"/>
      <c r="D6" s="305"/>
      <c r="E6" s="305"/>
      <c r="F6" s="305"/>
      <c r="G6" s="305"/>
      <c r="H6" s="1"/>
      <c r="I6" s="33"/>
      <c r="J6" s="34"/>
      <c r="K6" s="19"/>
      <c r="L6" s="19"/>
      <c r="M6" s="20"/>
      <c r="N6" s="1"/>
      <c r="O6" s="1"/>
      <c r="P6" s="1"/>
      <c r="Q6" s="1"/>
    </row>
    <row r="7" spans="1:17" ht="17.5" x14ac:dyDescent="0.65">
      <c r="A7" s="305"/>
      <c r="B7" s="305"/>
      <c r="C7" s="305"/>
      <c r="D7" s="305"/>
      <c r="E7" s="305"/>
      <c r="F7" s="305"/>
      <c r="G7" s="305"/>
      <c r="H7" s="1"/>
      <c r="I7" s="306" t="s">
        <v>0</v>
      </c>
      <c r="J7" s="306"/>
      <c r="K7" s="306"/>
      <c r="L7" s="306"/>
      <c r="M7" s="307"/>
      <c r="N7" s="1"/>
      <c r="O7" s="1"/>
      <c r="P7" s="1"/>
      <c r="Q7" s="1"/>
    </row>
    <row r="8" spans="1:17" ht="17.5" x14ac:dyDescent="0.65">
      <c r="A8" s="305"/>
      <c r="B8" s="305"/>
      <c r="C8" s="305"/>
      <c r="D8" s="305"/>
      <c r="E8" s="305"/>
      <c r="F8" s="305"/>
      <c r="G8" s="305"/>
      <c r="H8" s="1"/>
      <c r="I8" s="63"/>
      <c r="J8" s="36"/>
      <c r="K8" s="21"/>
      <c r="L8" s="21"/>
      <c r="M8" s="22"/>
      <c r="N8" s="1"/>
      <c r="O8" s="1"/>
      <c r="P8" s="1"/>
      <c r="Q8" s="1"/>
    </row>
    <row r="9" spans="1:17" ht="17.5" x14ac:dyDescent="0.65">
      <c r="A9" s="305"/>
      <c r="B9" s="305"/>
      <c r="C9" s="305"/>
      <c r="D9" s="305"/>
      <c r="E9" s="305"/>
      <c r="F9" s="305"/>
      <c r="G9" s="305"/>
      <c r="H9" s="1"/>
      <c r="I9" s="306" t="s">
        <v>34</v>
      </c>
      <c r="J9" s="306"/>
      <c r="K9" s="306"/>
      <c r="L9" s="306"/>
      <c r="M9" s="22"/>
      <c r="N9" s="1"/>
      <c r="O9" s="1"/>
      <c r="P9" s="1"/>
      <c r="Q9" s="1"/>
    </row>
    <row r="10" spans="1:17" ht="17.5" x14ac:dyDescent="0.65">
      <c r="A10" s="305"/>
      <c r="B10" s="305"/>
      <c r="C10" s="305"/>
      <c r="D10" s="305"/>
      <c r="E10" s="305"/>
      <c r="F10" s="305"/>
      <c r="G10" s="305"/>
      <c r="H10" s="1"/>
      <c r="I10" s="35"/>
      <c r="J10" s="36"/>
      <c r="K10" s="21"/>
      <c r="L10" s="21"/>
      <c r="M10" s="22"/>
      <c r="N10" s="1"/>
      <c r="O10" s="1"/>
      <c r="P10" s="1"/>
      <c r="Q10" s="1"/>
    </row>
    <row r="11" spans="1:17" ht="17.5" x14ac:dyDescent="0.65">
      <c r="A11" s="305"/>
      <c r="B11" s="305"/>
      <c r="C11" s="305"/>
      <c r="D11" s="305"/>
      <c r="E11" s="305"/>
      <c r="F11" s="305"/>
      <c r="G11" s="305"/>
      <c r="H11" s="1"/>
      <c r="I11" s="306" t="s">
        <v>8</v>
      </c>
      <c r="J11" s="306"/>
      <c r="K11" s="21"/>
      <c r="L11" s="21"/>
      <c r="M11" s="22"/>
      <c r="N11" s="1"/>
      <c r="O11" s="1"/>
      <c r="P11" s="1"/>
      <c r="Q11" s="1"/>
    </row>
    <row r="12" spans="1:17" ht="17.5" x14ac:dyDescent="0.65">
      <c r="A12" s="305"/>
      <c r="B12" s="305"/>
      <c r="C12" s="305"/>
      <c r="D12" s="305"/>
      <c r="E12" s="305"/>
      <c r="F12" s="305"/>
      <c r="G12" s="305"/>
      <c r="H12" s="1"/>
      <c r="I12" s="35"/>
      <c r="J12" s="36"/>
      <c r="K12" s="21"/>
      <c r="L12" s="21"/>
      <c r="M12" s="22"/>
      <c r="N12" s="1"/>
      <c r="O12" s="1"/>
      <c r="P12" s="1"/>
      <c r="Q12" s="1"/>
    </row>
    <row r="13" spans="1:17" ht="17.5" x14ac:dyDescent="0.65">
      <c r="A13" s="305"/>
      <c r="B13" s="305"/>
      <c r="C13" s="305"/>
      <c r="D13" s="305"/>
      <c r="E13" s="305"/>
      <c r="F13" s="305"/>
      <c r="G13" s="305"/>
      <c r="H13" s="1"/>
      <c r="I13" s="306" t="s">
        <v>11</v>
      </c>
      <c r="J13" s="306"/>
      <c r="K13" s="306"/>
      <c r="L13" s="19"/>
      <c r="M13" s="20"/>
      <c r="N13" s="1"/>
      <c r="O13" s="1"/>
      <c r="P13" s="1"/>
      <c r="Q13" s="1"/>
    </row>
    <row r="14" spans="1:17" ht="17.5" x14ac:dyDescent="0.65">
      <c r="A14" s="305"/>
      <c r="B14" s="305"/>
      <c r="C14" s="305"/>
      <c r="D14" s="305"/>
      <c r="E14" s="305"/>
      <c r="F14" s="305"/>
      <c r="G14" s="305"/>
      <c r="H14" s="1"/>
      <c r="I14" s="35"/>
      <c r="J14" s="34"/>
      <c r="K14" s="19"/>
      <c r="L14" s="19"/>
      <c r="M14" s="20"/>
      <c r="N14" s="1"/>
      <c r="O14" s="1"/>
      <c r="P14" s="1"/>
      <c r="Q14" s="1"/>
    </row>
    <row r="15" spans="1:17" ht="15" customHeight="1" x14ac:dyDescent="0.65">
      <c r="A15" s="305"/>
      <c r="B15" s="305"/>
      <c r="C15" s="305"/>
      <c r="D15" s="305"/>
      <c r="E15" s="305"/>
      <c r="F15" s="305"/>
      <c r="G15" s="305"/>
      <c r="H15" s="1"/>
      <c r="I15" s="308" t="s">
        <v>12</v>
      </c>
      <c r="J15" s="309"/>
      <c r="K15" s="309"/>
      <c r="L15" s="19"/>
      <c r="M15" s="20"/>
      <c r="N15" s="1"/>
      <c r="O15" s="1"/>
      <c r="P15" s="1"/>
      <c r="Q15" s="1"/>
    </row>
    <row r="16" spans="1:17" ht="14.5" customHeight="1" x14ac:dyDescent="0.65">
      <c r="A16" s="305"/>
      <c r="B16" s="305"/>
      <c r="C16" s="305"/>
      <c r="D16" s="305"/>
      <c r="E16" s="305"/>
      <c r="F16" s="305"/>
      <c r="G16" s="305"/>
      <c r="H16" s="1"/>
      <c r="I16" s="33"/>
      <c r="J16" s="34"/>
      <c r="K16" s="19"/>
      <c r="L16" s="19"/>
      <c r="M16" s="20"/>
      <c r="N16" s="1"/>
      <c r="O16" s="1"/>
      <c r="P16" s="1"/>
      <c r="Q16" s="1"/>
    </row>
    <row r="17" spans="1:17" ht="14.5" customHeight="1" x14ac:dyDescent="0.65">
      <c r="A17" s="305"/>
      <c r="B17" s="305"/>
      <c r="C17" s="305"/>
      <c r="D17" s="305"/>
      <c r="E17" s="305"/>
      <c r="F17" s="305"/>
      <c r="G17" s="305"/>
      <c r="H17" s="1"/>
      <c r="I17" s="308" t="s">
        <v>31</v>
      </c>
      <c r="J17" s="309"/>
      <c r="K17" s="19"/>
      <c r="L17" s="19"/>
      <c r="M17" s="20"/>
      <c r="N17" s="1"/>
      <c r="O17" s="1"/>
      <c r="P17" s="1"/>
      <c r="Q17" s="1"/>
    </row>
    <row r="18" spans="1:17" ht="28.5" customHeight="1" x14ac:dyDescent="0.65">
      <c r="A18" s="305"/>
      <c r="B18" s="305"/>
      <c r="C18" s="305"/>
      <c r="D18" s="305"/>
      <c r="E18" s="305"/>
      <c r="F18" s="305"/>
      <c r="G18" s="305"/>
      <c r="H18" s="1"/>
      <c r="I18" s="310" t="s">
        <v>62</v>
      </c>
      <c r="J18" s="310"/>
      <c r="K18" s="310"/>
      <c r="L18" s="62"/>
      <c r="M18" s="62"/>
      <c r="N18" s="1"/>
      <c r="O18" s="1"/>
      <c r="P18" s="1"/>
      <c r="Q18" s="1"/>
    </row>
    <row r="19" spans="1:17" ht="32" customHeight="1" x14ac:dyDescent="0.65">
      <c r="A19" s="305"/>
      <c r="B19" s="305"/>
      <c r="C19" s="305"/>
      <c r="D19" s="305"/>
      <c r="E19" s="305"/>
      <c r="F19" s="305"/>
      <c r="G19" s="305"/>
      <c r="H19" s="1"/>
      <c r="I19" s="63" t="s">
        <v>35</v>
      </c>
      <c r="J19" s="82"/>
      <c r="K19" s="82"/>
      <c r="L19" s="82"/>
      <c r="M19" s="82"/>
      <c r="N19" s="1"/>
      <c r="O19" s="1"/>
      <c r="P19" s="1"/>
      <c r="Q19" s="1"/>
    </row>
    <row r="20" spans="1:17" ht="14.5" customHeight="1" x14ac:dyDescent="0.35">
      <c r="A20" s="305"/>
      <c r="B20" s="305"/>
      <c r="C20" s="305"/>
      <c r="D20" s="305"/>
      <c r="E20" s="305"/>
      <c r="F20" s="305"/>
      <c r="G20" s="305"/>
      <c r="H20" s="1"/>
      <c r="I20" s="1"/>
      <c r="J20" s="1"/>
      <c r="K20" s="1"/>
      <c r="L20" s="1"/>
      <c r="M20" s="1"/>
      <c r="N20" s="1"/>
      <c r="O20" s="1"/>
      <c r="P20" s="1"/>
      <c r="Q20" s="1"/>
    </row>
    <row r="21" spans="1:17" ht="14.5" customHeight="1" x14ac:dyDescent="0.35">
      <c r="A21" s="83"/>
      <c r="B21" s="83"/>
      <c r="C21" s="83"/>
      <c r="D21" s="83"/>
      <c r="E21" s="83"/>
      <c r="F21" s="83"/>
      <c r="G21" s="83"/>
      <c r="H21" s="1"/>
      <c r="I21" s="1"/>
      <c r="J21" s="1"/>
      <c r="K21" s="1"/>
      <c r="L21" s="1"/>
      <c r="M21" s="1"/>
      <c r="N21" s="1"/>
      <c r="O21" s="1"/>
      <c r="P21" s="1"/>
      <c r="Q21" s="1"/>
    </row>
    <row r="22" spans="1:17" ht="14.5" customHeight="1" x14ac:dyDescent="0.35">
      <c r="A22" s="83"/>
      <c r="B22" s="83"/>
      <c r="C22" s="83"/>
      <c r="D22" s="83"/>
      <c r="E22" s="83"/>
      <c r="F22" s="83"/>
      <c r="G22" s="83"/>
      <c r="H22" s="1"/>
      <c r="I22" s="1"/>
      <c r="J22" s="1"/>
      <c r="K22" s="1"/>
      <c r="L22" s="1"/>
      <c r="M22" s="1"/>
      <c r="N22" s="1"/>
      <c r="O22" s="1"/>
      <c r="P22" s="1"/>
      <c r="Q22" s="1"/>
    </row>
    <row r="23" spans="1:17" ht="14.5" customHeight="1" x14ac:dyDescent="0.35">
      <c r="A23" s="83"/>
      <c r="B23" s="83"/>
      <c r="C23" s="83"/>
      <c r="D23" s="83"/>
      <c r="E23" s="83"/>
      <c r="F23" s="83"/>
      <c r="G23" s="83"/>
      <c r="H23" s="1"/>
      <c r="I23" s="1"/>
      <c r="J23" s="1"/>
      <c r="K23" s="1"/>
      <c r="L23" s="1"/>
      <c r="M23" s="1"/>
      <c r="N23" s="1"/>
      <c r="O23" s="1"/>
      <c r="P23" s="1"/>
      <c r="Q23" s="1"/>
    </row>
    <row r="24" spans="1:17" ht="14.5" customHeight="1" x14ac:dyDescent="0.35">
      <c r="A24" s="83"/>
      <c r="B24" s="83"/>
      <c r="C24" s="83"/>
      <c r="D24" s="83"/>
      <c r="E24" s="83"/>
      <c r="F24" s="83"/>
      <c r="G24" s="83"/>
      <c r="H24" s="1"/>
      <c r="I24" s="1"/>
      <c r="J24" s="1"/>
      <c r="K24" s="1"/>
      <c r="L24" s="1"/>
      <c r="M24" s="1"/>
      <c r="N24" s="1"/>
      <c r="O24" s="1"/>
      <c r="P24" s="1"/>
      <c r="Q24" s="1"/>
    </row>
    <row r="25" spans="1:17" ht="14.5" customHeight="1" x14ac:dyDescent="0.35">
      <c r="A25" s="83"/>
      <c r="B25" s="83"/>
      <c r="C25" s="83"/>
      <c r="D25" s="83"/>
      <c r="E25" s="83"/>
      <c r="F25" s="83"/>
      <c r="G25" s="83"/>
      <c r="H25" s="1"/>
      <c r="I25" s="1"/>
      <c r="J25" s="1"/>
      <c r="K25" s="1"/>
      <c r="L25" s="1"/>
      <c r="M25" s="1"/>
      <c r="N25" s="1"/>
      <c r="O25" s="1"/>
      <c r="P25" s="1"/>
      <c r="Q25" s="1"/>
    </row>
    <row r="26" spans="1:17" x14ac:dyDescent="0.35">
      <c r="A26" s="1"/>
      <c r="B26" s="1"/>
      <c r="C26" s="1"/>
      <c r="D26" s="1"/>
      <c r="E26" s="1"/>
      <c r="F26" s="1"/>
      <c r="G26" s="1"/>
      <c r="H26" s="1"/>
      <c r="I26" s="1"/>
      <c r="J26" s="1"/>
      <c r="K26" s="1"/>
      <c r="L26" s="1"/>
      <c r="M26" s="1"/>
      <c r="N26" s="1"/>
      <c r="O26" s="1"/>
      <c r="P26" s="1"/>
      <c r="Q26" s="1"/>
    </row>
    <row r="27" spans="1:17" x14ac:dyDescent="0.35">
      <c r="A27" s="1"/>
      <c r="B27" s="1"/>
      <c r="C27" s="1"/>
      <c r="D27" s="1"/>
      <c r="E27" s="1"/>
      <c r="F27" s="1"/>
      <c r="G27" s="1"/>
      <c r="H27" s="1"/>
      <c r="I27" s="1"/>
      <c r="J27" s="1"/>
      <c r="K27" s="1"/>
      <c r="L27" s="1"/>
      <c r="M27" s="1"/>
      <c r="N27" s="1"/>
      <c r="O27" s="1"/>
      <c r="P27" s="1"/>
      <c r="Q27" s="1"/>
    </row>
    <row r="28" spans="1:17" x14ac:dyDescent="0.35">
      <c r="A28" s="1"/>
      <c r="B28" s="1"/>
      <c r="C28" s="1"/>
      <c r="D28" s="1"/>
      <c r="E28" s="1"/>
      <c r="F28" s="1"/>
      <c r="G28" s="1"/>
      <c r="H28" s="1"/>
      <c r="I28" s="1"/>
      <c r="J28" s="1"/>
      <c r="K28" s="1"/>
      <c r="L28" s="1"/>
      <c r="M28" s="1"/>
      <c r="N28" s="1"/>
      <c r="O28" s="1"/>
      <c r="P28" s="1"/>
      <c r="Q28" s="1"/>
    </row>
    <row r="29" spans="1:17" x14ac:dyDescent="0.35">
      <c r="A29" s="1"/>
      <c r="B29" s="1"/>
      <c r="C29" s="1"/>
      <c r="D29" s="1"/>
      <c r="E29" s="1"/>
      <c r="F29" s="1"/>
      <c r="G29" s="1"/>
      <c r="H29" s="1"/>
      <c r="I29" s="1"/>
      <c r="J29" s="1"/>
      <c r="K29" s="1"/>
      <c r="L29" s="1"/>
      <c r="M29" s="1"/>
      <c r="N29" s="1"/>
      <c r="O29" s="1"/>
      <c r="P29" s="1"/>
      <c r="Q29" s="1"/>
    </row>
    <row r="30" spans="1:17" x14ac:dyDescent="0.35">
      <c r="A30" s="1"/>
      <c r="B30" s="1"/>
      <c r="C30" s="1"/>
      <c r="D30" s="1"/>
      <c r="E30" s="1"/>
      <c r="F30" s="1"/>
      <c r="G30" s="1"/>
      <c r="H30" s="1"/>
      <c r="I30" s="1"/>
      <c r="J30" s="1"/>
      <c r="K30" s="1"/>
      <c r="L30" s="1"/>
      <c r="M30" s="1"/>
      <c r="N30" s="1"/>
      <c r="O30" s="1"/>
      <c r="P30" s="1"/>
      <c r="Q30" s="1"/>
    </row>
    <row r="31" spans="1:17" x14ac:dyDescent="0.35">
      <c r="A31" s="1"/>
      <c r="B31" s="1"/>
      <c r="C31" s="1"/>
      <c r="D31" s="1"/>
      <c r="E31" s="1"/>
      <c r="F31" s="1"/>
      <c r="G31" s="1"/>
      <c r="H31" s="1"/>
      <c r="I31" s="1"/>
      <c r="J31" s="1"/>
      <c r="K31" s="1"/>
      <c r="L31" s="1"/>
      <c r="M31" s="1"/>
      <c r="N31" s="1"/>
      <c r="O31" s="1"/>
      <c r="P31" s="1"/>
      <c r="Q31" s="1"/>
    </row>
    <row r="32" spans="1:17" x14ac:dyDescent="0.35">
      <c r="A32" s="1"/>
      <c r="B32" s="1"/>
      <c r="C32" s="1"/>
      <c r="D32" s="1"/>
      <c r="E32" s="1"/>
      <c r="F32" s="1"/>
      <c r="G32" s="1"/>
      <c r="H32" s="1"/>
      <c r="I32" s="1"/>
      <c r="J32" s="1"/>
      <c r="K32" s="1"/>
      <c r="L32" s="1"/>
      <c r="M32" s="1"/>
      <c r="N32" s="1"/>
      <c r="O32" s="1"/>
      <c r="P32" s="1"/>
      <c r="Q32" s="1"/>
    </row>
    <row r="33" spans="1:17" x14ac:dyDescent="0.35">
      <c r="A33" s="1"/>
      <c r="B33" s="1"/>
      <c r="C33" s="1"/>
      <c r="D33" s="1"/>
      <c r="E33" s="1"/>
      <c r="F33" s="1"/>
      <c r="G33" s="1"/>
      <c r="H33" s="1"/>
      <c r="I33" s="1"/>
      <c r="J33" s="1"/>
      <c r="K33" s="1"/>
      <c r="L33" s="1"/>
      <c r="M33" s="1"/>
      <c r="N33" s="1"/>
      <c r="O33" s="1"/>
      <c r="P33" s="1"/>
      <c r="Q33" s="1"/>
    </row>
    <row r="34" spans="1:17" x14ac:dyDescent="0.35">
      <c r="A34" s="1"/>
      <c r="B34" s="1"/>
      <c r="C34" s="1"/>
      <c r="D34" s="1"/>
      <c r="E34" s="1"/>
      <c r="F34" s="1"/>
      <c r="G34" s="1"/>
      <c r="H34" s="1"/>
      <c r="I34" s="1"/>
      <c r="J34" s="1"/>
      <c r="K34" s="1"/>
      <c r="L34" s="1"/>
      <c r="M34" s="1"/>
      <c r="N34" s="1"/>
      <c r="O34" s="1"/>
      <c r="P34" s="1"/>
      <c r="Q34" s="1"/>
    </row>
    <row r="35" spans="1:17" x14ac:dyDescent="0.35">
      <c r="A35" s="1"/>
      <c r="B35" s="1"/>
      <c r="C35" s="1"/>
      <c r="D35" s="1"/>
      <c r="E35" s="1"/>
      <c r="F35" s="1"/>
      <c r="G35" s="1"/>
      <c r="H35" s="1"/>
      <c r="I35" s="1"/>
      <c r="J35" s="1"/>
      <c r="K35" s="1"/>
      <c r="L35" s="1"/>
      <c r="M35" s="1"/>
      <c r="N35" s="1"/>
      <c r="O35" s="1"/>
      <c r="P35" s="1"/>
      <c r="Q35" s="1"/>
    </row>
    <row r="36" spans="1:17" x14ac:dyDescent="0.35">
      <c r="A36" s="1"/>
      <c r="B36" s="1"/>
      <c r="C36" s="1"/>
      <c r="D36" s="1"/>
      <c r="E36" s="1"/>
      <c r="F36" s="1"/>
      <c r="G36" s="1"/>
      <c r="H36" s="1"/>
      <c r="I36" s="1"/>
      <c r="J36" s="1"/>
      <c r="K36" s="1"/>
      <c r="L36" s="1"/>
      <c r="M36" s="1"/>
      <c r="N36" s="1"/>
      <c r="O36" s="1"/>
      <c r="P36" s="1"/>
      <c r="Q36" s="1"/>
    </row>
    <row r="37" spans="1:17" x14ac:dyDescent="0.35">
      <c r="A37" s="1"/>
      <c r="B37" s="1"/>
      <c r="C37" s="1"/>
      <c r="D37" s="1"/>
      <c r="E37" s="1"/>
      <c r="F37" s="1"/>
      <c r="G37" s="1"/>
      <c r="H37" s="1"/>
      <c r="I37" s="1"/>
      <c r="J37" s="1"/>
      <c r="K37" s="1"/>
      <c r="L37" s="1"/>
      <c r="M37" s="1"/>
      <c r="N37" s="1"/>
      <c r="O37" s="1"/>
      <c r="P37" s="1"/>
      <c r="Q37" s="1"/>
    </row>
    <row r="38" spans="1:17" x14ac:dyDescent="0.35">
      <c r="A38" s="1"/>
      <c r="B38" s="1"/>
      <c r="C38" s="1"/>
      <c r="D38" s="1"/>
      <c r="E38" s="1"/>
      <c r="F38" s="1"/>
      <c r="G38" s="1"/>
      <c r="H38" s="1"/>
      <c r="I38" s="1"/>
      <c r="J38" s="1"/>
      <c r="K38" s="1"/>
      <c r="L38" s="1"/>
      <c r="M38" s="1"/>
      <c r="N38" s="1"/>
      <c r="O38" s="1"/>
      <c r="P38" s="1"/>
      <c r="Q38" s="1"/>
    </row>
    <row r="39" spans="1:17" x14ac:dyDescent="0.35">
      <c r="A39" s="1"/>
      <c r="B39" s="1"/>
      <c r="C39" s="1"/>
      <c r="D39" s="1"/>
      <c r="E39" s="1"/>
      <c r="F39" s="1"/>
      <c r="G39" s="1"/>
      <c r="H39" s="1"/>
      <c r="I39" s="1"/>
      <c r="J39" s="1"/>
      <c r="K39" s="1"/>
      <c r="L39" s="1"/>
      <c r="M39" s="1"/>
      <c r="N39" s="1"/>
      <c r="O39" s="1"/>
      <c r="P39" s="1"/>
      <c r="Q39" s="1"/>
    </row>
    <row r="40" spans="1:17" x14ac:dyDescent="0.35">
      <c r="A40" s="1"/>
      <c r="B40" s="1"/>
      <c r="C40" s="1"/>
      <c r="D40" s="1"/>
      <c r="E40" s="1"/>
      <c r="F40" s="1"/>
      <c r="G40" s="1"/>
      <c r="H40" s="1"/>
      <c r="I40" s="1"/>
      <c r="J40" s="1"/>
      <c r="K40" s="1"/>
      <c r="L40" s="1"/>
      <c r="M40" s="1"/>
      <c r="N40" s="1"/>
      <c r="O40" s="1"/>
      <c r="P40" s="1"/>
      <c r="Q40" s="1"/>
    </row>
    <row r="41" spans="1:17" x14ac:dyDescent="0.35">
      <c r="A41" s="1"/>
      <c r="B41" s="1"/>
      <c r="C41" s="1"/>
      <c r="D41" s="1"/>
      <c r="E41" s="1"/>
      <c r="F41" s="1"/>
      <c r="G41" s="1"/>
      <c r="H41" s="1"/>
      <c r="I41" s="1"/>
      <c r="J41" s="1"/>
      <c r="K41" s="1"/>
      <c r="L41" s="1"/>
      <c r="M41" s="1"/>
      <c r="N41" s="1"/>
      <c r="O41" s="1"/>
      <c r="P41" s="1"/>
      <c r="Q41" s="1"/>
    </row>
    <row r="42" spans="1:17" x14ac:dyDescent="0.35">
      <c r="A42" s="1"/>
      <c r="B42" s="1"/>
      <c r="C42" s="1"/>
      <c r="D42" s="1"/>
      <c r="E42" s="1"/>
      <c r="F42" s="1"/>
      <c r="G42" s="1"/>
      <c r="H42" s="1"/>
      <c r="I42" s="1"/>
      <c r="J42" s="1"/>
      <c r="K42" s="1"/>
      <c r="L42" s="1"/>
      <c r="M42" s="1"/>
      <c r="N42" s="1"/>
      <c r="O42" s="1"/>
      <c r="P42" s="1"/>
      <c r="Q42" s="1"/>
    </row>
    <row r="43" spans="1:17" x14ac:dyDescent="0.35">
      <c r="A43" s="1"/>
      <c r="B43" s="1"/>
      <c r="C43" s="1"/>
      <c r="D43" s="1"/>
      <c r="E43" s="1"/>
      <c r="F43" s="1"/>
      <c r="G43" s="1"/>
      <c r="H43" s="1"/>
      <c r="I43" s="1"/>
      <c r="J43" s="1"/>
      <c r="K43" s="1"/>
      <c r="L43" s="1"/>
      <c r="M43" s="1"/>
      <c r="N43" s="1"/>
      <c r="O43" s="1"/>
      <c r="P43" s="1"/>
      <c r="Q43" s="1"/>
    </row>
    <row r="44" spans="1:17" x14ac:dyDescent="0.35">
      <c r="A44" s="1"/>
      <c r="B44" s="1"/>
      <c r="C44" s="1"/>
      <c r="D44" s="1"/>
      <c r="E44" s="1"/>
      <c r="F44" s="1"/>
      <c r="G44" s="1"/>
      <c r="H44" s="1"/>
      <c r="I44" s="1"/>
      <c r="J44" s="1"/>
      <c r="K44" s="1"/>
      <c r="L44" s="1"/>
      <c r="M44" s="1"/>
      <c r="N44" s="1"/>
      <c r="O44" s="1"/>
      <c r="P44" s="1"/>
      <c r="Q44" s="1"/>
    </row>
    <row r="45" spans="1:17" x14ac:dyDescent="0.35">
      <c r="A45" s="1"/>
      <c r="B45" s="1"/>
      <c r="C45" s="1"/>
      <c r="D45" s="1"/>
      <c r="E45" s="1"/>
      <c r="F45" s="1"/>
      <c r="G45" s="1"/>
      <c r="H45" s="1"/>
      <c r="I45" s="1"/>
      <c r="J45" s="1"/>
      <c r="K45" s="1"/>
      <c r="L45" s="1"/>
      <c r="M45" s="1"/>
      <c r="N45" s="1"/>
      <c r="O45" s="1"/>
      <c r="P45" s="1"/>
      <c r="Q45" s="1"/>
    </row>
    <row r="46" spans="1:17" x14ac:dyDescent="0.35">
      <c r="A46" s="1"/>
      <c r="B46" s="1"/>
      <c r="C46" s="1"/>
      <c r="D46" s="1"/>
      <c r="E46" s="1"/>
      <c r="F46" s="1"/>
      <c r="G46" s="1"/>
      <c r="H46" s="1"/>
      <c r="I46" s="1"/>
      <c r="J46" s="1"/>
      <c r="K46" s="1"/>
      <c r="L46" s="1"/>
      <c r="M46" s="1"/>
      <c r="N46" s="1"/>
      <c r="O46" s="1"/>
      <c r="P46" s="1"/>
      <c r="Q46" s="1"/>
    </row>
    <row r="47" spans="1:17" x14ac:dyDescent="0.35">
      <c r="A47" s="1"/>
      <c r="B47" s="1"/>
      <c r="C47" s="1"/>
      <c r="D47" s="1"/>
      <c r="E47" s="1"/>
      <c r="F47" s="1"/>
      <c r="G47" s="1"/>
      <c r="H47" s="1"/>
      <c r="I47" s="1"/>
      <c r="J47" s="1"/>
      <c r="K47" s="1"/>
      <c r="L47" s="1"/>
      <c r="M47" s="1"/>
      <c r="N47" s="1"/>
      <c r="O47" s="1"/>
      <c r="P47" s="1"/>
      <c r="Q47" s="1"/>
    </row>
    <row r="48" spans="1:17" x14ac:dyDescent="0.35">
      <c r="A48" s="1"/>
      <c r="B48" s="1"/>
      <c r="C48" s="1"/>
      <c r="D48" s="1"/>
      <c r="E48" s="1"/>
      <c r="F48" s="1"/>
      <c r="G48" s="1"/>
      <c r="H48" s="1"/>
      <c r="I48" s="1"/>
      <c r="J48" s="1"/>
      <c r="K48" s="1"/>
      <c r="L48" s="1"/>
      <c r="M48" s="1"/>
      <c r="N48" s="1"/>
      <c r="O48" s="1"/>
      <c r="P48" s="1"/>
      <c r="Q48" s="1"/>
    </row>
    <row r="49" spans="1:17" x14ac:dyDescent="0.35">
      <c r="A49" s="1"/>
      <c r="B49" s="1"/>
      <c r="C49" s="1"/>
      <c r="D49" s="1"/>
      <c r="E49" s="1"/>
      <c r="F49" s="1"/>
      <c r="G49" s="1"/>
      <c r="H49" s="1"/>
      <c r="I49" s="1"/>
      <c r="J49" s="1"/>
      <c r="K49" s="1"/>
      <c r="L49" s="1"/>
      <c r="M49" s="1"/>
      <c r="N49" s="1"/>
      <c r="O49" s="1"/>
      <c r="P49" s="1"/>
      <c r="Q49" s="1"/>
    </row>
    <row r="50" spans="1:17" x14ac:dyDescent="0.35">
      <c r="A50" s="1"/>
      <c r="B50" s="1"/>
      <c r="C50" s="1"/>
      <c r="D50" s="1"/>
      <c r="E50" s="1"/>
      <c r="F50" s="1"/>
      <c r="G50" s="1"/>
      <c r="H50" s="1"/>
      <c r="I50" s="1"/>
      <c r="J50" s="1"/>
      <c r="K50" s="1"/>
      <c r="L50" s="1"/>
      <c r="M50" s="1"/>
      <c r="N50" s="1"/>
      <c r="O50" s="1"/>
      <c r="P50" s="1"/>
      <c r="Q50" s="1"/>
    </row>
    <row r="51" spans="1:17" x14ac:dyDescent="0.35">
      <c r="A51" s="1"/>
      <c r="B51" s="1"/>
      <c r="C51" s="1"/>
      <c r="D51" s="1"/>
      <c r="E51" s="1"/>
      <c r="F51" s="1"/>
      <c r="G51" s="1"/>
      <c r="H51" s="1"/>
      <c r="I51" s="1"/>
      <c r="J51" s="1"/>
      <c r="K51" s="1"/>
      <c r="L51" s="1"/>
      <c r="M51" s="1"/>
      <c r="N51" s="1"/>
      <c r="O51" s="1"/>
      <c r="P51" s="1"/>
      <c r="Q51" s="1"/>
    </row>
    <row r="52" spans="1:17" x14ac:dyDescent="0.35">
      <c r="A52" s="1"/>
      <c r="B52" s="1"/>
      <c r="C52" s="1"/>
      <c r="D52" s="1"/>
      <c r="E52" s="1"/>
      <c r="F52" s="1"/>
      <c r="G52" s="1"/>
      <c r="H52" s="1"/>
      <c r="I52" s="1"/>
      <c r="J52" s="1"/>
      <c r="K52" s="1"/>
      <c r="L52" s="1"/>
      <c r="M52" s="1"/>
      <c r="N52" s="1"/>
      <c r="O52" s="1"/>
      <c r="P52" s="1"/>
      <c r="Q52" s="1"/>
    </row>
    <row r="53" spans="1:17" x14ac:dyDescent="0.35">
      <c r="A53" s="1"/>
      <c r="B53" s="1"/>
      <c r="C53" s="1"/>
      <c r="D53" s="1"/>
      <c r="E53" s="1"/>
      <c r="F53" s="1"/>
      <c r="G53" s="1"/>
      <c r="H53" s="1"/>
      <c r="I53" s="1"/>
      <c r="J53" s="1"/>
      <c r="K53" s="1"/>
      <c r="L53" s="1"/>
      <c r="M53" s="1"/>
      <c r="N53" s="1"/>
      <c r="O53" s="1"/>
      <c r="P53" s="1"/>
      <c r="Q53" s="1"/>
    </row>
    <row r="54" spans="1:17" x14ac:dyDescent="0.35">
      <c r="A54" s="1"/>
      <c r="B54" s="1"/>
      <c r="C54" s="1"/>
      <c r="D54" s="1"/>
      <c r="E54" s="1"/>
      <c r="F54" s="1"/>
      <c r="G54" s="1"/>
      <c r="H54" s="1"/>
      <c r="I54" s="1"/>
      <c r="J54" s="1"/>
      <c r="K54" s="1"/>
      <c r="L54" s="1"/>
      <c r="M54" s="1"/>
      <c r="O54" s="1"/>
      <c r="P54" s="1"/>
      <c r="Q54" s="1"/>
    </row>
    <row r="55" spans="1:17" x14ac:dyDescent="0.35">
      <c r="A55" s="1"/>
      <c r="B55" s="1"/>
      <c r="C55" s="1"/>
      <c r="D55" s="1"/>
      <c r="E55" s="1"/>
      <c r="F55" s="1"/>
      <c r="G55" s="1"/>
      <c r="H55" s="1"/>
      <c r="I55" s="1"/>
      <c r="J55" s="1"/>
      <c r="K55" s="1"/>
      <c r="L55" s="1"/>
      <c r="M55" s="1"/>
      <c r="O55" s="1"/>
      <c r="P55" s="1"/>
      <c r="Q55" s="1"/>
    </row>
    <row r="56" spans="1:17" x14ac:dyDescent="0.35">
      <c r="A56" s="1"/>
      <c r="B56" s="1"/>
      <c r="C56" s="1"/>
      <c r="D56" s="1"/>
      <c r="E56" s="1"/>
      <c r="F56" s="1"/>
      <c r="G56" s="1"/>
      <c r="H56" s="1"/>
      <c r="O56" s="1"/>
      <c r="P56" s="1"/>
      <c r="Q56" s="1"/>
    </row>
  </sheetData>
  <mergeCells count="10">
    <mergeCell ref="D1:E2"/>
    <mergeCell ref="J3:L4"/>
    <mergeCell ref="A4:G20"/>
    <mergeCell ref="I7:M7"/>
    <mergeCell ref="I9:L9"/>
    <mergeCell ref="I11:J11"/>
    <mergeCell ref="I13:K13"/>
    <mergeCell ref="I15:K15"/>
    <mergeCell ref="I17:J17"/>
    <mergeCell ref="I18:K18"/>
  </mergeCells>
  <hyperlinks>
    <hyperlink ref="I7" location="'I.Organisation IV'!A1" display="I. CARACTERISTIQUES DE L'ETABLISSEMENT ET ORGANISATION DE L'IDENTITOVIGILANCE" xr:uid="{05CCE4F1-780C-4F7A-B978-375ED8A20FD7}"/>
    <hyperlink ref="I9" location="'II.Création identités'!A1" display="II. ACCUEIL DU PATIENT ET CREATION DES IDENTITES" xr:uid="{062E98C3-2F7C-49D8-A05C-FE60CF6271CB}"/>
    <hyperlink ref="I11" location="'III.Modification identités'!A1" display="III. MODIFICATION DES IDENTITES" xr:uid="{92D54F15-E457-4DF2-929D-AE574C14E6FC}"/>
    <hyperlink ref="I13" location="'IV.Vérification identités'!A1" display="IV. VERIFICATION DE L'IDENTITE DU PATIENT" xr:uid="{AFDB038C-ACA8-41F8-B2EF-E20C2E58B02F}"/>
    <hyperlink ref="I15" location="'V. Qualité complétude identités'!A1" display="V. QUALITE ET COMPLETUDE DES IDENTITES" xr:uid="{D1FE58E9-B3B9-4CA4-9B88-3388E4C92C27}"/>
    <hyperlink ref="I17" location="'VI. Gestion identités'!A1" display="VI. GESTION DES IDENTITES" xr:uid="{235CA5CD-FD7B-4F56-A85C-AA4E3040574E}"/>
    <hyperlink ref="I18" location="'VII. Etat des lieux SI'!A1" display="VII. ETAT DES LIEUX DU SYSTÈME D'INFORMATION" xr:uid="{607C6B30-658B-46DB-92F7-EB718D78D350}"/>
    <hyperlink ref="I19" location="'PLAN ACTION'!A1" display="PLAN D'ACTIONS" xr:uid="{B6B45567-CFA7-452E-BD5C-48F87ED0AE2F}"/>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F2137-D4F0-48A7-8DD4-2DF1B8717BF9}">
  <dimension ref="A1:E103"/>
  <sheetViews>
    <sheetView zoomScale="90" zoomScaleNormal="90" workbookViewId="0">
      <pane ySplit="4" topLeftCell="A5" activePane="bottomLeft" state="frozen"/>
      <selection pane="bottomLeft" activeCell="B19" sqref="B19"/>
    </sheetView>
  </sheetViews>
  <sheetFormatPr baseColWidth="10" defaultColWidth="10.81640625" defaultRowHeight="13" x14ac:dyDescent="0.3"/>
  <cols>
    <col min="1" max="1" width="5.81640625" style="37" customWidth="1"/>
    <col min="2" max="2" width="109.6328125" style="29" customWidth="1"/>
    <col min="3" max="3" width="39.453125" style="56" customWidth="1"/>
    <col min="4" max="4" width="10.81640625" style="29"/>
    <col min="5" max="5" width="13.6328125" style="7" customWidth="1"/>
    <col min="6" max="16384" width="10.81640625" style="7"/>
  </cols>
  <sheetData>
    <row r="1" spans="1:5" s="2" customFormat="1" ht="14.5" x14ac:dyDescent="0.35">
      <c r="A1" s="320" t="s">
        <v>239</v>
      </c>
      <c r="B1" s="320"/>
      <c r="C1" s="320"/>
      <c r="D1" s="38"/>
      <c r="E1" s="321" t="s">
        <v>7</v>
      </c>
    </row>
    <row r="2" spans="1:5" s="2" customFormat="1" ht="14.5" x14ac:dyDescent="0.35">
      <c r="A2" s="320"/>
      <c r="B2" s="320"/>
      <c r="C2" s="320"/>
      <c r="D2" s="38"/>
      <c r="E2" s="321"/>
    </row>
    <row r="3" spans="1:5" s="2" customFormat="1" ht="14.5" x14ac:dyDescent="0.35">
      <c r="A3" s="45"/>
      <c r="B3" s="24"/>
      <c r="C3" s="52"/>
    </row>
    <row r="4" spans="1:5" s="39" customFormat="1" ht="18" x14ac:dyDescent="0.7">
      <c r="A4" s="110" t="s">
        <v>37</v>
      </c>
      <c r="B4" s="100" t="s">
        <v>60</v>
      </c>
      <c r="C4" s="110" t="s">
        <v>57</v>
      </c>
      <c r="D4" s="2"/>
    </row>
    <row r="5" spans="1:5" s="43" customFormat="1" ht="12.5" customHeight="1" x14ac:dyDescent="0.7">
      <c r="A5" s="41"/>
      <c r="B5" s="103"/>
      <c r="C5" s="57"/>
    </row>
    <row r="6" spans="1:5" s="4" customFormat="1" ht="28.5" customHeight="1" x14ac:dyDescent="0.3">
      <c r="A6" s="98" t="s">
        <v>240</v>
      </c>
      <c r="B6" s="51" t="s">
        <v>139</v>
      </c>
      <c r="C6" s="118"/>
    </row>
    <row r="7" spans="1:5" s="3" customFormat="1" x14ac:dyDescent="0.3">
      <c r="A7" s="30"/>
      <c r="B7" s="50" t="s">
        <v>138</v>
      </c>
      <c r="C7" s="101"/>
    </row>
    <row r="8" spans="1:5" s="49" customFormat="1" x14ac:dyDescent="0.35">
      <c r="A8" s="30"/>
      <c r="B8" s="51"/>
      <c r="C8" s="54"/>
    </row>
    <row r="9" spans="1:5" s="3" customFormat="1" ht="13" customHeight="1" x14ac:dyDescent="0.3">
      <c r="A9" s="30"/>
      <c r="B9" s="30" t="s">
        <v>433</v>
      </c>
      <c r="C9" s="101"/>
    </row>
    <row r="10" spans="1:5" s="3" customFormat="1" x14ac:dyDescent="0.3">
      <c r="A10" s="30"/>
      <c r="B10" s="223" t="s">
        <v>263</v>
      </c>
      <c r="C10" s="53"/>
      <c r="D10" s="28"/>
    </row>
    <row r="11" spans="1:5" s="3" customFormat="1" x14ac:dyDescent="0.3">
      <c r="A11" s="30"/>
      <c r="B11" s="60"/>
      <c r="C11" s="53"/>
    </row>
    <row r="12" spans="1:5" s="3" customFormat="1" x14ac:dyDescent="0.3">
      <c r="A12" s="30"/>
      <c r="B12" s="28" t="s">
        <v>450</v>
      </c>
      <c r="C12" s="101"/>
      <c r="D12" s="28"/>
    </row>
    <row r="13" spans="1:5" s="3" customFormat="1" x14ac:dyDescent="0.3">
      <c r="A13" s="30"/>
      <c r="B13" s="223" t="s">
        <v>273</v>
      </c>
      <c r="C13" s="28"/>
      <c r="D13" s="28"/>
    </row>
    <row r="14" spans="1:5" s="3" customFormat="1" x14ac:dyDescent="0.3">
      <c r="A14" s="30"/>
      <c r="B14" s="28"/>
      <c r="C14" s="28"/>
      <c r="D14" s="28"/>
    </row>
    <row r="15" spans="1:5" s="3" customFormat="1" x14ac:dyDescent="0.3">
      <c r="A15" s="30"/>
      <c r="B15" s="28" t="s">
        <v>451</v>
      </c>
      <c r="C15" s="101"/>
      <c r="D15" s="28"/>
    </row>
    <row r="16" spans="1:5" s="3" customFormat="1" x14ac:dyDescent="0.3">
      <c r="A16" s="30"/>
      <c r="B16" s="223" t="s">
        <v>274</v>
      </c>
      <c r="C16" s="53"/>
      <c r="D16" s="28"/>
    </row>
    <row r="17" spans="1:4" s="3" customFormat="1" x14ac:dyDescent="0.3">
      <c r="A17" s="30"/>
      <c r="B17" s="28"/>
      <c r="C17" s="53"/>
      <c r="D17" s="28"/>
    </row>
    <row r="18" spans="1:4" s="3" customFormat="1" x14ac:dyDescent="0.3">
      <c r="A18" s="30"/>
      <c r="B18" s="28" t="s">
        <v>452</v>
      </c>
      <c r="C18" s="101"/>
      <c r="D18" s="28"/>
    </row>
    <row r="19" spans="1:4" s="3" customFormat="1" x14ac:dyDescent="0.3">
      <c r="A19" s="30"/>
      <c r="B19" s="28"/>
      <c r="C19" s="53"/>
      <c r="D19" s="28"/>
    </row>
    <row r="20" spans="1:4" s="3" customFormat="1" x14ac:dyDescent="0.3">
      <c r="A20" s="60"/>
      <c r="B20" s="226"/>
      <c r="C20" s="59"/>
      <c r="D20" s="28"/>
    </row>
    <row r="21" spans="1:4" s="3" customFormat="1" x14ac:dyDescent="0.3">
      <c r="A21" s="30"/>
      <c r="B21" s="28"/>
      <c r="C21" s="53"/>
      <c r="D21" s="28"/>
    </row>
    <row r="22" spans="1:4" s="3" customFormat="1" x14ac:dyDescent="0.3">
      <c r="A22" s="30"/>
      <c r="B22" s="28"/>
      <c r="C22" s="53"/>
      <c r="D22" s="28"/>
    </row>
    <row r="23" spans="1:4" s="3" customFormat="1" x14ac:dyDescent="0.3">
      <c r="A23" s="30"/>
      <c r="B23" s="28"/>
      <c r="C23" s="53"/>
      <c r="D23" s="28"/>
    </row>
    <row r="24" spans="1:4" s="3" customFormat="1" x14ac:dyDescent="0.3">
      <c r="A24" s="30"/>
      <c r="B24" s="28"/>
      <c r="C24" s="53"/>
      <c r="D24" s="28"/>
    </row>
    <row r="25" spans="1:4" s="3" customFormat="1" x14ac:dyDescent="0.3">
      <c r="A25" s="30"/>
      <c r="B25" s="28"/>
      <c r="C25" s="53"/>
      <c r="D25" s="28"/>
    </row>
    <row r="26" spans="1:4" s="3" customFormat="1" x14ac:dyDescent="0.3">
      <c r="A26" s="30"/>
      <c r="B26" s="28"/>
      <c r="C26" s="53"/>
      <c r="D26" s="28"/>
    </row>
    <row r="27" spans="1:4" s="3" customFormat="1" x14ac:dyDescent="0.3">
      <c r="A27" s="30"/>
      <c r="B27" s="28"/>
      <c r="C27" s="53"/>
      <c r="D27" s="28"/>
    </row>
    <row r="28" spans="1:4" s="3" customFormat="1" x14ac:dyDescent="0.3">
      <c r="A28" s="30"/>
      <c r="B28" s="28"/>
      <c r="C28" s="53"/>
      <c r="D28" s="28"/>
    </row>
    <row r="29" spans="1:4" s="3" customFormat="1" x14ac:dyDescent="0.3">
      <c r="A29" s="30"/>
      <c r="B29" s="28"/>
      <c r="C29" s="53"/>
      <c r="D29" s="28"/>
    </row>
    <row r="30" spans="1:4" s="3" customFormat="1" x14ac:dyDescent="0.3">
      <c r="A30" s="30"/>
      <c r="B30" s="28"/>
      <c r="C30" s="53"/>
      <c r="D30" s="28"/>
    </row>
    <row r="31" spans="1:4" s="3" customFormat="1" x14ac:dyDescent="0.3">
      <c r="A31" s="30"/>
      <c r="B31" s="28"/>
      <c r="C31" s="53"/>
      <c r="D31" s="28"/>
    </row>
    <row r="32" spans="1:4" s="3" customFormat="1" x14ac:dyDescent="0.3">
      <c r="A32" s="30"/>
      <c r="B32" s="28"/>
      <c r="C32" s="53"/>
      <c r="D32" s="28"/>
    </row>
    <row r="33" spans="1:4" s="3" customFormat="1" x14ac:dyDescent="0.3">
      <c r="A33" s="30"/>
      <c r="B33" s="28"/>
      <c r="C33" s="53"/>
      <c r="D33" s="28"/>
    </row>
    <row r="34" spans="1:4" s="3" customFormat="1" x14ac:dyDescent="0.3">
      <c r="A34" s="30"/>
      <c r="B34" s="28"/>
      <c r="C34" s="53"/>
      <c r="D34" s="28"/>
    </row>
    <row r="35" spans="1:4" s="3" customFormat="1" x14ac:dyDescent="0.3">
      <c r="A35" s="30"/>
      <c r="B35" s="28"/>
      <c r="C35" s="53"/>
      <c r="D35" s="28"/>
    </row>
    <row r="36" spans="1:4" s="3" customFormat="1" x14ac:dyDescent="0.3">
      <c r="A36" s="30"/>
      <c r="B36" s="28"/>
      <c r="C36" s="53"/>
      <c r="D36" s="28"/>
    </row>
    <row r="37" spans="1:4" s="3" customFormat="1" x14ac:dyDescent="0.3">
      <c r="A37" s="30"/>
      <c r="B37" s="28"/>
      <c r="C37" s="53"/>
      <c r="D37" s="28"/>
    </row>
    <row r="38" spans="1:4" s="3" customFormat="1" x14ac:dyDescent="0.3">
      <c r="A38" s="30"/>
      <c r="B38" s="28"/>
      <c r="C38" s="53"/>
      <c r="D38" s="28"/>
    </row>
    <row r="39" spans="1:4" s="3" customFormat="1" x14ac:dyDescent="0.3">
      <c r="A39" s="30"/>
      <c r="B39" s="28"/>
      <c r="C39" s="53"/>
      <c r="D39" s="28"/>
    </row>
    <row r="40" spans="1:4" s="3" customFormat="1" x14ac:dyDescent="0.3">
      <c r="A40" s="30"/>
      <c r="B40" s="28"/>
      <c r="C40" s="53"/>
      <c r="D40" s="28"/>
    </row>
    <row r="41" spans="1:4" s="3" customFormat="1" x14ac:dyDescent="0.3">
      <c r="A41" s="30"/>
      <c r="B41" s="28"/>
      <c r="C41" s="53"/>
      <c r="D41" s="28"/>
    </row>
    <row r="42" spans="1:4" s="3" customFormat="1" x14ac:dyDescent="0.3">
      <c r="A42" s="30"/>
      <c r="B42" s="28"/>
      <c r="C42" s="53"/>
      <c r="D42" s="28"/>
    </row>
    <row r="43" spans="1:4" s="3" customFormat="1" x14ac:dyDescent="0.3">
      <c r="A43" s="30"/>
      <c r="B43" s="28"/>
      <c r="C43" s="53"/>
      <c r="D43" s="28"/>
    </row>
    <row r="44" spans="1:4" s="3" customFormat="1" x14ac:dyDescent="0.3">
      <c r="A44" s="30"/>
      <c r="B44" s="28"/>
      <c r="C44" s="53"/>
      <c r="D44" s="28"/>
    </row>
    <row r="45" spans="1:4" s="3" customFormat="1" x14ac:dyDescent="0.3">
      <c r="A45" s="30"/>
      <c r="B45" s="28"/>
      <c r="C45" s="53"/>
      <c r="D45" s="28"/>
    </row>
    <row r="46" spans="1:4" s="3" customFormat="1" x14ac:dyDescent="0.3">
      <c r="A46" s="30"/>
      <c r="B46" s="28"/>
      <c r="C46" s="53"/>
      <c r="D46" s="28"/>
    </row>
    <row r="47" spans="1:4" s="3" customFormat="1" x14ac:dyDescent="0.3">
      <c r="A47" s="30"/>
      <c r="B47" s="28"/>
      <c r="C47" s="53"/>
      <c r="D47" s="28"/>
    </row>
    <row r="48" spans="1:4" s="3" customFormat="1" x14ac:dyDescent="0.3">
      <c r="A48" s="30"/>
      <c r="B48" s="28"/>
      <c r="C48" s="53"/>
      <c r="D48" s="28"/>
    </row>
    <row r="49" spans="1:4" s="3" customFormat="1" x14ac:dyDescent="0.3">
      <c r="A49" s="30"/>
      <c r="B49" s="28"/>
      <c r="C49" s="53"/>
      <c r="D49" s="28"/>
    </row>
    <row r="50" spans="1:4" s="3" customFormat="1" x14ac:dyDescent="0.3">
      <c r="A50" s="30"/>
      <c r="B50" s="28"/>
      <c r="C50" s="53"/>
      <c r="D50" s="28"/>
    </row>
    <row r="51" spans="1:4" s="3" customFormat="1" x14ac:dyDescent="0.3">
      <c r="A51" s="30"/>
      <c r="B51" s="28"/>
      <c r="C51" s="53"/>
      <c r="D51" s="28"/>
    </row>
    <row r="52" spans="1:4" s="3" customFormat="1" x14ac:dyDescent="0.3">
      <c r="A52" s="30"/>
      <c r="B52" s="28"/>
      <c r="C52" s="53"/>
      <c r="D52" s="28"/>
    </row>
    <row r="53" spans="1:4" s="3" customFormat="1" x14ac:dyDescent="0.3">
      <c r="A53" s="30"/>
      <c r="B53" s="28"/>
      <c r="C53" s="53"/>
      <c r="D53" s="28"/>
    </row>
    <row r="54" spans="1:4" s="3" customFormat="1" x14ac:dyDescent="0.3">
      <c r="A54" s="30"/>
      <c r="B54" s="28"/>
      <c r="C54" s="53"/>
      <c r="D54" s="28"/>
    </row>
    <row r="55" spans="1:4" s="3" customFormat="1" x14ac:dyDescent="0.3">
      <c r="A55" s="30"/>
      <c r="B55" s="28"/>
      <c r="C55" s="53"/>
      <c r="D55" s="28"/>
    </row>
    <row r="56" spans="1:4" s="3" customFormat="1" x14ac:dyDescent="0.3">
      <c r="A56" s="30"/>
      <c r="B56" s="28"/>
      <c r="C56" s="53"/>
      <c r="D56" s="28"/>
    </row>
    <row r="57" spans="1:4" s="3" customFormat="1" x14ac:dyDescent="0.3">
      <c r="A57" s="30"/>
      <c r="B57" s="28"/>
      <c r="C57" s="53"/>
      <c r="D57" s="28"/>
    </row>
    <row r="58" spans="1:4" s="3" customFormat="1" x14ac:dyDescent="0.3">
      <c r="A58" s="30"/>
      <c r="B58" s="28"/>
      <c r="C58" s="53"/>
      <c r="D58" s="28"/>
    </row>
    <row r="59" spans="1:4" s="3" customFormat="1" x14ac:dyDescent="0.3">
      <c r="A59" s="30"/>
      <c r="B59" s="28"/>
      <c r="C59" s="53"/>
      <c r="D59" s="28"/>
    </row>
    <row r="60" spans="1:4" s="3" customFormat="1" x14ac:dyDescent="0.3">
      <c r="A60" s="30"/>
      <c r="B60" s="28"/>
      <c r="C60" s="53"/>
      <c r="D60" s="28"/>
    </row>
    <row r="61" spans="1:4" s="3" customFormat="1" x14ac:dyDescent="0.3">
      <c r="A61" s="30"/>
      <c r="B61" s="28"/>
      <c r="C61" s="53"/>
      <c r="D61" s="28"/>
    </row>
    <row r="62" spans="1:4" s="3" customFormat="1" x14ac:dyDescent="0.3">
      <c r="A62" s="30"/>
      <c r="B62" s="28"/>
      <c r="C62" s="53"/>
      <c r="D62" s="28"/>
    </row>
    <row r="63" spans="1:4" s="3" customFormat="1" x14ac:dyDescent="0.3">
      <c r="A63" s="30"/>
      <c r="B63" s="28"/>
      <c r="C63" s="53"/>
      <c r="D63" s="28"/>
    </row>
    <row r="64" spans="1:4" s="3" customFormat="1" x14ac:dyDescent="0.3">
      <c r="A64" s="30"/>
      <c r="B64" s="28"/>
      <c r="C64" s="53"/>
      <c r="D64" s="28"/>
    </row>
    <row r="65" spans="1:4" s="3" customFormat="1" x14ac:dyDescent="0.3">
      <c r="A65" s="30"/>
      <c r="B65" s="28"/>
      <c r="C65" s="53"/>
      <c r="D65" s="28"/>
    </row>
    <row r="66" spans="1:4" s="3" customFormat="1" x14ac:dyDescent="0.3">
      <c r="A66" s="30"/>
      <c r="B66" s="28"/>
      <c r="C66" s="53"/>
      <c r="D66" s="28"/>
    </row>
    <row r="67" spans="1:4" s="3" customFormat="1" x14ac:dyDescent="0.3">
      <c r="A67" s="30"/>
      <c r="B67" s="28"/>
      <c r="C67" s="53"/>
      <c r="D67" s="28"/>
    </row>
    <row r="68" spans="1:4" s="3" customFormat="1" x14ac:dyDescent="0.3">
      <c r="A68" s="30"/>
      <c r="B68" s="28"/>
      <c r="C68" s="53"/>
      <c r="D68" s="28"/>
    </row>
    <row r="69" spans="1:4" s="3" customFormat="1" x14ac:dyDescent="0.3">
      <c r="A69" s="30"/>
      <c r="B69" s="28"/>
      <c r="C69" s="53"/>
      <c r="D69" s="28"/>
    </row>
    <row r="70" spans="1:4" s="3" customFormat="1" x14ac:dyDescent="0.3">
      <c r="A70" s="30"/>
      <c r="B70" s="28"/>
      <c r="C70" s="53"/>
      <c r="D70" s="28"/>
    </row>
    <row r="71" spans="1:4" s="3" customFormat="1" x14ac:dyDescent="0.3">
      <c r="A71" s="30"/>
      <c r="B71" s="28"/>
      <c r="C71" s="53"/>
      <c r="D71" s="28"/>
    </row>
    <row r="72" spans="1:4" s="3" customFormat="1" x14ac:dyDescent="0.3">
      <c r="A72" s="30"/>
      <c r="B72" s="28"/>
      <c r="C72" s="53"/>
      <c r="D72" s="28"/>
    </row>
    <row r="73" spans="1:4" s="3" customFormat="1" x14ac:dyDescent="0.3">
      <c r="A73" s="30"/>
      <c r="B73" s="28"/>
      <c r="C73" s="53"/>
      <c r="D73" s="28"/>
    </row>
    <row r="74" spans="1:4" s="3" customFormat="1" x14ac:dyDescent="0.3">
      <c r="A74" s="30"/>
      <c r="B74" s="28"/>
      <c r="C74" s="53"/>
      <c r="D74" s="28"/>
    </row>
    <row r="75" spans="1:4" s="3" customFormat="1" x14ac:dyDescent="0.3">
      <c r="A75" s="30"/>
      <c r="B75" s="28"/>
      <c r="C75" s="53"/>
      <c r="D75" s="28"/>
    </row>
    <row r="76" spans="1:4" s="3" customFormat="1" x14ac:dyDescent="0.3">
      <c r="A76" s="30"/>
      <c r="B76" s="28"/>
      <c r="C76" s="53"/>
      <c r="D76" s="28"/>
    </row>
    <row r="77" spans="1:4" s="3" customFormat="1" x14ac:dyDescent="0.3">
      <c r="A77" s="30"/>
      <c r="B77" s="28"/>
      <c r="C77" s="53"/>
      <c r="D77" s="28"/>
    </row>
    <row r="78" spans="1:4" s="3" customFormat="1" x14ac:dyDescent="0.3">
      <c r="A78" s="30"/>
      <c r="B78" s="28"/>
      <c r="C78" s="53"/>
      <c r="D78" s="28"/>
    </row>
    <row r="79" spans="1:4" s="3" customFormat="1" x14ac:dyDescent="0.3">
      <c r="A79" s="30"/>
      <c r="B79" s="28"/>
      <c r="C79" s="53"/>
      <c r="D79" s="28"/>
    </row>
    <row r="80" spans="1:4" s="3" customFormat="1" x14ac:dyDescent="0.3">
      <c r="A80" s="30"/>
      <c r="B80" s="28"/>
      <c r="C80" s="53"/>
      <c r="D80" s="28"/>
    </row>
    <row r="81" spans="1:4" s="3" customFormat="1" x14ac:dyDescent="0.3">
      <c r="A81" s="30"/>
      <c r="B81" s="28"/>
      <c r="C81" s="53"/>
      <c r="D81" s="28"/>
    </row>
    <row r="82" spans="1:4" s="3" customFormat="1" x14ac:dyDescent="0.3">
      <c r="A82" s="30"/>
      <c r="B82" s="28"/>
      <c r="C82" s="53"/>
      <c r="D82" s="28"/>
    </row>
    <row r="83" spans="1:4" s="3" customFormat="1" x14ac:dyDescent="0.3">
      <c r="A83" s="30"/>
      <c r="B83" s="28"/>
      <c r="C83" s="53"/>
      <c r="D83" s="28"/>
    </row>
    <row r="84" spans="1:4" s="3" customFormat="1" x14ac:dyDescent="0.3">
      <c r="A84" s="30"/>
      <c r="B84" s="28"/>
      <c r="C84" s="53"/>
      <c r="D84" s="28"/>
    </row>
    <row r="85" spans="1:4" s="3" customFormat="1" x14ac:dyDescent="0.3">
      <c r="A85" s="30"/>
      <c r="B85" s="28"/>
      <c r="C85" s="53"/>
      <c r="D85" s="28"/>
    </row>
    <row r="86" spans="1:4" s="3" customFormat="1" x14ac:dyDescent="0.3">
      <c r="A86" s="30"/>
      <c r="B86" s="28"/>
      <c r="C86" s="53"/>
      <c r="D86" s="28"/>
    </row>
    <row r="87" spans="1:4" s="3" customFormat="1" x14ac:dyDescent="0.3">
      <c r="A87" s="30"/>
      <c r="B87" s="28"/>
      <c r="C87" s="53"/>
      <c r="D87" s="28"/>
    </row>
    <row r="88" spans="1:4" s="3" customFormat="1" x14ac:dyDescent="0.3">
      <c r="A88" s="30"/>
      <c r="B88" s="28"/>
      <c r="C88" s="53"/>
      <c r="D88" s="28"/>
    </row>
    <row r="89" spans="1:4" s="3" customFormat="1" x14ac:dyDescent="0.3">
      <c r="A89" s="30"/>
      <c r="B89" s="28"/>
      <c r="C89" s="53"/>
      <c r="D89" s="28"/>
    </row>
    <row r="90" spans="1:4" s="3" customFormat="1" x14ac:dyDescent="0.3">
      <c r="A90" s="30"/>
      <c r="B90" s="28"/>
      <c r="C90" s="53"/>
      <c r="D90" s="28"/>
    </row>
    <row r="91" spans="1:4" s="3" customFormat="1" x14ac:dyDescent="0.3">
      <c r="A91" s="30"/>
      <c r="B91" s="28"/>
      <c r="C91" s="53"/>
      <c r="D91" s="28"/>
    </row>
    <row r="92" spans="1:4" s="3" customFormat="1" x14ac:dyDescent="0.3">
      <c r="A92" s="30"/>
      <c r="B92" s="28"/>
      <c r="C92" s="53"/>
      <c r="D92" s="28"/>
    </row>
    <row r="93" spans="1:4" s="3" customFormat="1" x14ac:dyDescent="0.3">
      <c r="A93" s="30"/>
      <c r="B93" s="28"/>
      <c r="C93" s="53"/>
      <c r="D93" s="28"/>
    </row>
    <row r="94" spans="1:4" s="3" customFormat="1" x14ac:dyDescent="0.3">
      <c r="A94" s="30"/>
      <c r="B94" s="28"/>
      <c r="C94" s="53"/>
      <c r="D94" s="28"/>
    </row>
    <row r="95" spans="1:4" s="3" customFormat="1" x14ac:dyDescent="0.3">
      <c r="A95" s="30"/>
      <c r="B95" s="28"/>
      <c r="C95" s="53"/>
      <c r="D95" s="28"/>
    </row>
    <row r="96" spans="1:4" s="3" customFormat="1" x14ac:dyDescent="0.3">
      <c r="A96" s="30"/>
      <c r="B96" s="28"/>
      <c r="C96" s="53"/>
      <c r="D96" s="28"/>
    </row>
    <row r="97" spans="1:4" s="3" customFormat="1" x14ac:dyDescent="0.3">
      <c r="A97" s="30"/>
      <c r="B97" s="28"/>
      <c r="C97" s="53"/>
      <c r="D97" s="28"/>
    </row>
    <row r="98" spans="1:4" s="3" customFormat="1" x14ac:dyDescent="0.3">
      <c r="A98" s="30"/>
      <c r="B98" s="28"/>
      <c r="C98" s="53"/>
      <c r="D98" s="28"/>
    </row>
    <row r="99" spans="1:4" s="3" customFormat="1" x14ac:dyDescent="0.3">
      <c r="A99" s="30"/>
      <c r="B99" s="28"/>
      <c r="C99" s="53"/>
      <c r="D99" s="28"/>
    </row>
    <row r="100" spans="1:4" s="3" customFormat="1" x14ac:dyDescent="0.3">
      <c r="A100" s="30"/>
      <c r="B100" s="28"/>
      <c r="C100" s="53"/>
      <c r="D100" s="28"/>
    </row>
    <row r="101" spans="1:4" s="3" customFormat="1" x14ac:dyDescent="0.3">
      <c r="A101" s="30"/>
      <c r="B101" s="28"/>
      <c r="C101" s="53"/>
      <c r="D101" s="28"/>
    </row>
    <row r="102" spans="1:4" s="3" customFormat="1" x14ac:dyDescent="0.3">
      <c r="A102" s="30"/>
      <c r="B102" s="28"/>
      <c r="C102" s="53"/>
      <c r="D102" s="28"/>
    </row>
    <row r="103" spans="1:4" x14ac:dyDescent="0.3">
      <c r="C103" s="53"/>
    </row>
  </sheetData>
  <mergeCells count="2">
    <mergeCell ref="A1:C2"/>
    <mergeCell ref="E1:E2"/>
  </mergeCells>
  <hyperlinks>
    <hyperlink ref="E1:E2" location="'Menu principal'!A1" display="Menu principal" xr:uid="{DC9C8B70-0A4B-424D-A973-02A5A08C6242}"/>
    <hyperlink ref="B10" location="GLOSSAIRE!A1" display="Attention, le code INSEE (ou COG - code officiel géographique) est différent du code postal. Reportez-vous au glossaire pour plus de précision." xr:uid="{AFEE2C3E-FCB6-423C-916A-144E2A3D6B12}"/>
    <hyperlink ref="B13" location="GLOSSAIRE!A1" display="Attention, le code INSEE (ou COG - code officiel géographique) est différent du code postal. Reportez-vous au glossaire pour plus de précision." xr:uid="{D204EC23-2038-412F-95BA-D7C6A3EACFD3}"/>
    <hyperlink ref="B16" location="GLOSSAIRE!A1" display="Attention, le code INSEE (ou COG - code officiel géographique) est différent du code postal. Reportez-vous au glossaire pour plus de précision." xr:uid="{198ADB46-BA33-4878-B5FC-9CA9A6CF568B}"/>
  </hyperlinks>
  <pageMargins left="0.7" right="0.7" top="0.75" bottom="0.75" header="0.3" footer="0.3"/>
  <pageSetup paperSize="9" orientation="portrait" horizontalDpi="30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B8168D-F9D0-40D5-A03B-B1FE0CF37C13}">
          <x14:formula1>
            <xm:f>Liste!$B$1:$B$2</xm:f>
          </x14:formula1>
          <xm:sqref>C7 C12 C9 C18 C15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AADEE-11AB-4C97-B84C-76E452333D2A}">
  <dimension ref="A1:F21"/>
  <sheetViews>
    <sheetView topLeftCell="A4" zoomScale="90" zoomScaleNormal="90" workbookViewId="0">
      <selection activeCell="D20" sqref="D20"/>
    </sheetView>
  </sheetViews>
  <sheetFormatPr baseColWidth="10" defaultRowHeight="14.5" x14ac:dyDescent="0.35"/>
  <cols>
    <col min="1" max="1" width="77.81640625" customWidth="1"/>
    <col min="2" max="2" width="20.81640625" customWidth="1"/>
    <col min="4" max="4" width="45.6328125" customWidth="1"/>
  </cols>
  <sheetData>
    <row r="1" spans="1:4" x14ac:dyDescent="0.35">
      <c r="D1" t="s">
        <v>71</v>
      </c>
    </row>
    <row r="2" spans="1:4" x14ac:dyDescent="0.35">
      <c r="A2" s="51" t="s">
        <v>73</v>
      </c>
      <c r="B2" s="80" t="e">
        <f>'I.Organisation IV'!#REF!</f>
        <v>#REF!</v>
      </c>
      <c r="D2" s="81"/>
    </row>
    <row r="3" spans="1:4" x14ac:dyDescent="0.35">
      <c r="A3" s="75" t="s">
        <v>118</v>
      </c>
      <c r="B3" s="76">
        <v>10000</v>
      </c>
      <c r="D3" s="76">
        <v>0.26</v>
      </c>
    </row>
    <row r="4" spans="1:4" x14ac:dyDescent="0.35">
      <c r="A4" s="75" t="s">
        <v>119</v>
      </c>
      <c r="B4" s="76">
        <v>10000</v>
      </c>
      <c r="D4" s="76">
        <v>0.33</v>
      </c>
    </row>
    <row r="5" spans="1:4" x14ac:dyDescent="0.35">
      <c r="A5" s="75" t="s">
        <v>120</v>
      </c>
      <c r="B5" s="76">
        <v>10000</v>
      </c>
      <c r="C5" s="76"/>
      <c r="D5" s="76">
        <v>0.1</v>
      </c>
    </row>
    <row r="6" spans="1:4" x14ac:dyDescent="0.35">
      <c r="A6" s="51"/>
      <c r="B6" s="28"/>
    </row>
    <row r="7" spans="1:4" x14ac:dyDescent="0.35">
      <c r="A7" s="48" t="s">
        <v>69</v>
      </c>
      <c r="B7" s="70" t="e">
        <f>'I.Organisation IV'!#REF!</f>
        <v>#REF!</v>
      </c>
      <c r="D7" s="74" t="e">
        <f>B7*D8/B8</f>
        <v>#REF!</v>
      </c>
    </row>
    <row r="8" spans="1:4" x14ac:dyDescent="0.35">
      <c r="A8" s="75" t="s">
        <v>121</v>
      </c>
      <c r="B8" s="113">
        <v>200</v>
      </c>
      <c r="C8" s="113"/>
      <c r="D8" s="76">
        <v>0.1</v>
      </c>
    </row>
    <row r="9" spans="1:4" x14ac:dyDescent="0.35">
      <c r="A9" s="51"/>
      <c r="B9" s="54"/>
    </row>
    <row r="10" spans="1:4" x14ac:dyDescent="0.35">
      <c r="A10" s="114" t="e">
        <f>'PLAN ACTIONS'!#REF!</f>
        <v>#REF!</v>
      </c>
      <c r="B10" s="58" t="e">
        <f>'I.Organisation IV'!#REF!</f>
        <v>#REF!</v>
      </c>
      <c r="D10" s="169" t="e">
        <f>IF(B10="OUI",B11*D13/B13,IF(AND(B10="NON",B17="NON"),B11*D12/B12,B11*D14/B14))</f>
        <v>#REF!</v>
      </c>
    </row>
    <row r="11" spans="1:4" x14ac:dyDescent="0.35">
      <c r="A11" s="51" t="s">
        <v>73</v>
      </c>
      <c r="B11" s="80" t="e">
        <f>'I.Organisation IV'!#REF!</f>
        <v>#REF!</v>
      </c>
      <c r="D11" s="81"/>
    </row>
    <row r="12" spans="1:4" x14ac:dyDescent="0.35">
      <c r="A12" s="75" t="s">
        <v>118</v>
      </c>
      <c r="B12" s="76">
        <v>10000</v>
      </c>
      <c r="D12" s="76">
        <v>0.26</v>
      </c>
    </row>
    <row r="13" spans="1:4" x14ac:dyDescent="0.35">
      <c r="A13" s="75" t="s">
        <v>119</v>
      </c>
      <c r="B13" s="76">
        <v>10000</v>
      </c>
      <c r="D13" s="76">
        <v>0.33</v>
      </c>
    </row>
    <row r="14" spans="1:4" x14ac:dyDescent="0.35">
      <c r="A14" s="75" t="s">
        <v>120</v>
      </c>
      <c r="B14" s="76">
        <v>10000</v>
      </c>
      <c r="C14" s="76"/>
      <c r="D14" s="76">
        <v>0.1</v>
      </c>
    </row>
    <row r="15" spans="1:4" s="81" customFormat="1" x14ac:dyDescent="0.35">
      <c r="A15" s="48"/>
    </row>
    <row r="17" spans="1:6" x14ac:dyDescent="0.35">
      <c r="A17" s="51" t="s">
        <v>74</v>
      </c>
      <c r="B17" s="58" t="e">
        <f>'I.Organisation IV'!#REF!</f>
        <v>#REF!</v>
      </c>
      <c r="D17" t="e">
        <f>IF(B17="OUI",D2+0.3,"")</f>
        <v>#REF!</v>
      </c>
    </row>
    <row r="18" spans="1:6" x14ac:dyDescent="0.35">
      <c r="A18" s="60"/>
      <c r="B18" s="55"/>
    </row>
    <row r="19" spans="1:6" x14ac:dyDescent="0.35">
      <c r="A19" s="78" t="s">
        <v>72</v>
      </c>
      <c r="B19" s="79"/>
      <c r="C19" s="76"/>
      <c r="D19" s="169" t="e">
        <f>IF(B17="OUI",D10+0.2,D10+D7)</f>
        <v>#REF!</v>
      </c>
      <c r="E19" s="170" t="e">
        <f>ROUND(D19,2)</f>
        <v>#REF!</v>
      </c>
    </row>
    <row r="20" spans="1:6" s="81" customFormat="1" x14ac:dyDescent="0.35">
      <c r="A20" s="115"/>
      <c r="B20" s="116"/>
    </row>
    <row r="21" spans="1:6" ht="32.5" customHeight="1" x14ac:dyDescent="0.35">
      <c r="A21" s="48" t="s">
        <v>61</v>
      </c>
      <c r="B21" s="61" t="e">
        <f>'I.Organisation IV'!#REF!</f>
        <v>#REF!</v>
      </c>
      <c r="D21" s="67" t="e">
        <f>IF(B21&gt;=E19,"Pas d'action à mener","Nous vous préconisons de renforcer le temps dédié à l'identitovigilance en y consacrant a minima "&amp;E19&amp;" ETP. "&amp;F21&amp;"
Pour en savoir plus sur le calcul des ETP, consultez l'onglet 'ETP dédiés - extrait RNIV 2'")</f>
        <v>#REF!</v>
      </c>
      <c r="F21" s="105" t="s">
        <v>117</v>
      </c>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5E90C8E-E270-42F4-AFA2-E8A24D7E0DA3}">
          <x14:formula1>
            <xm:f>Liste!$B$1:$B$2</xm:f>
          </x14:formula1>
          <xm:sqref>B10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91E79-A227-48D4-BF02-4E5CE1ED5957}">
  <dimension ref="A1:AR136"/>
  <sheetViews>
    <sheetView zoomScale="70" zoomScaleNormal="70" workbookViewId="0">
      <pane xSplit="2" ySplit="4" topLeftCell="C9" activePane="bottomRight" state="frozen"/>
      <selection pane="topRight" activeCell="C1" sqref="C1"/>
      <selection pane="bottomLeft" activeCell="A5" sqref="A5"/>
      <selection pane="bottomRight" activeCell="F14" sqref="F14"/>
    </sheetView>
  </sheetViews>
  <sheetFormatPr baseColWidth="10" defaultColWidth="10.81640625" defaultRowHeight="13" x14ac:dyDescent="0.3"/>
  <cols>
    <col min="1" max="1" width="11.1796875" style="7" customWidth="1"/>
    <col min="2" max="2" width="6.36328125" style="56" customWidth="1"/>
    <col min="3" max="3" width="67.453125" style="7" customWidth="1"/>
    <col min="4" max="4" width="29.36328125" style="67" customWidth="1"/>
    <col min="5" max="5" width="93.6328125" style="107" customWidth="1"/>
    <col min="6" max="6" width="71.453125" style="107" customWidth="1"/>
    <col min="7" max="7" width="10.1796875" style="7" customWidth="1"/>
    <col min="8" max="8" width="4.453125" style="7" customWidth="1"/>
    <col min="9" max="9" width="13.6328125" style="7" customWidth="1"/>
    <col min="10" max="16384" width="10.81640625" style="7"/>
  </cols>
  <sheetData>
    <row r="1" spans="1:12" s="2" customFormat="1" ht="20.5" customHeight="1" x14ac:dyDescent="0.35">
      <c r="B1" s="348" t="s">
        <v>35</v>
      </c>
      <c r="C1" s="348"/>
      <c r="D1" s="348"/>
      <c r="E1" s="348"/>
      <c r="F1" s="348"/>
      <c r="G1" s="348"/>
      <c r="H1" s="32"/>
      <c r="I1" s="331" t="s">
        <v>7</v>
      </c>
    </row>
    <row r="2" spans="1:12" s="2" customFormat="1" ht="22" hidden="1" x14ac:dyDescent="0.35">
      <c r="B2" s="348"/>
      <c r="C2" s="348"/>
      <c r="D2" s="348"/>
      <c r="E2" s="348"/>
      <c r="F2" s="348"/>
      <c r="G2" s="348"/>
      <c r="H2" s="31"/>
      <c r="I2" s="331"/>
    </row>
    <row r="3" spans="1:12" s="2" customFormat="1" ht="14.5" x14ac:dyDescent="0.35">
      <c r="B3" s="183"/>
      <c r="C3" s="9"/>
      <c r="D3" s="66"/>
      <c r="E3" s="197"/>
      <c r="F3" s="108"/>
      <c r="G3" s="9"/>
    </row>
    <row r="4" spans="1:12" s="178" customFormat="1" ht="16.5" x14ac:dyDescent="0.65">
      <c r="A4" s="124" t="s">
        <v>42</v>
      </c>
      <c r="B4" s="127" t="s">
        <v>37</v>
      </c>
      <c r="C4" s="125" t="s">
        <v>36</v>
      </c>
      <c r="D4" s="126" t="s">
        <v>40</v>
      </c>
      <c r="E4" s="125" t="s">
        <v>39</v>
      </c>
      <c r="F4" s="127" t="s">
        <v>93</v>
      </c>
      <c r="G4" s="125" t="s">
        <v>38</v>
      </c>
    </row>
    <row r="5" spans="1:12" s="3" customFormat="1" ht="122" customHeight="1" x14ac:dyDescent="0.3">
      <c r="A5" s="339" t="s">
        <v>87</v>
      </c>
      <c r="B5" s="144" t="s">
        <v>82</v>
      </c>
      <c r="C5" s="209" t="str">
        <f>'0. Avant de débuter'!B6</f>
        <v xml:space="preserve">Avez-vous identifié un ou plusieurs professionnels en charge des questions liées à l'identification de l'usager au sein de votre service de PMI ? </v>
      </c>
      <c r="D5" s="210" t="str">
        <f>IF('0. Avant de débuter'!C6="","",'0. Avant de débuter'!C6)</f>
        <v/>
      </c>
      <c r="E5" s="211" t="str">
        <f>IF(D5="","Réponse non renseignée",IF(D5="OUI","Pas d'action à mener"," Identifiez un ou plusieurs professionnels en charge de l'identification de l'usager au sein de votre structure. 
Nous vous conseillons d'identifier deux professionnels : "&amp;I5))</f>
        <v>Réponse non renseignée</v>
      </c>
      <c r="F5" s="220" t="s">
        <v>250</v>
      </c>
      <c r="G5" s="207" t="str">
        <f>IF(E5="Réponse non renseignée","",IF(E5="Pas d'action à mener","",1))</f>
        <v/>
      </c>
      <c r="H5" s="6"/>
      <c r="I5" s="227" t="s">
        <v>456</v>
      </c>
      <c r="J5" s="68"/>
      <c r="K5" s="65"/>
      <c r="L5" s="65"/>
    </row>
    <row r="6" spans="1:12" s="3" customFormat="1" ht="80.5" customHeight="1" x14ac:dyDescent="0.3">
      <c r="A6" s="340"/>
      <c r="B6" s="144" t="s">
        <v>83</v>
      </c>
      <c r="C6" s="209" t="s">
        <v>249</v>
      </c>
      <c r="D6" s="210" t="str">
        <f>IF('0. Avant de débuter'!C9="","",'0. Avant de débuter'!C9)</f>
        <v/>
      </c>
      <c r="E6" s="211" t="str">
        <f>IF(D6="","Réponse non renseignée",IF(D6="OUI","Pas d'action à mener","Constituez au plus vite votre équipe projet INS en y incluant les différents profils cités."))</f>
        <v>Réponse non renseignée</v>
      </c>
      <c r="F6" s="212"/>
      <c r="G6" s="207" t="str">
        <f>IF(E6="Réponse non renseignée","",IF(E6="Pas d'action à mener","",1))</f>
        <v/>
      </c>
      <c r="H6" s="6"/>
      <c r="I6" s="68"/>
      <c r="J6" s="68"/>
      <c r="K6" s="65"/>
      <c r="L6" s="65"/>
    </row>
    <row r="7" spans="1:12" s="3" customFormat="1" ht="115.5" customHeight="1" x14ac:dyDescent="0.3">
      <c r="A7" s="340"/>
      <c r="B7" s="338" t="s">
        <v>84</v>
      </c>
      <c r="C7" s="129" t="s">
        <v>191</v>
      </c>
      <c r="D7" s="188" t="str">
        <f>IF('0. Avant de débuter'!C14="","",'0. Avant de débuter'!C14)</f>
        <v/>
      </c>
      <c r="E7" s="191" t="str">
        <f>IF(D7="","Réponse non renseignée",IF(D7="OUI","Assurez-vous qu'a minima les personnes suivantes ont pris connaissance du RNIV : le médecin directeur du service, le ou les cadre(s) de santé, le ou le(s) cadres administratifs."&amp;K7,I7&amp;J7))</f>
        <v>Réponse non renseignée</v>
      </c>
      <c r="F7" s="213" t="s">
        <v>395</v>
      </c>
      <c r="G7" s="207" t="str">
        <f>IF(E7="Réponse non renseignée","",IF(E7="Pas d'action à mener","",1))</f>
        <v/>
      </c>
      <c r="H7" s="6"/>
      <c r="I7" s="68" t="s">
        <v>457</v>
      </c>
      <c r="J7" s="68" t="s">
        <v>339</v>
      </c>
      <c r="K7" s="69" t="s">
        <v>458</v>
      </c>
      <c r="L7" s="65"/>
    </row>
    <row r="8" spans="1:12" s="3" customFormat="1" ht="111.5" customHeight="1" x14ac:dyDescent="0.3">
      <c r="A8" s="340"/>
      <c r="B8" s="338"/>
      <c r="C8" s="129" t="s">
        <v>192</v>
      </c>
      <c r="D8" s="188" t="str">
        <f>IF('0. Avant de débuter'!C17="","",'0. Avant de débuter'!C17)</f>
        <v/>
      </c>
      <c r="E8" s="191" t="str">
        <f>IF(D8="","Réponse non renseignée",IF(D8="OUI","Le médecin directeur du service, dans la mesure du possible, est invité à prendre connaissance du référentiel INS.",I8&amp;J8))</f>
        <v>Réponse non renseignée</v>
      </c>
      <c r="F8" s="213" t="s">
        <v>321</v>
      </c>
      <c r="G8" s="207" t="str">
        <f>IF(E8="Réponse non renseignée","",IF(E8="Pas d'action à mener","",1))</f>
        <v/>
      </c>
      <c r="H8" s="6"/>
      <c r="I8" s="68" t="s">
        <v>340</v>
      </c>
      <c r="J8" s="69" t="s">
        <v>320</v>
      </c>
      <c r="K8" s="65"/>
      <c r="L8" s="65"/>
    </row>
    <row r="9" spans="1:12" s="3" customFormat="1" ht="82" customHeight="1" x14ac:dyDescent="0.3">
      <c r="A9" s="340"/>
      <c r="B9" s="338"/>
      <c r="C9" s="129" t="s">
        <v>193</v>
      </c>
      <c r="D9" s="188" t="str">
        <f>IF('0. Avant de débuter'!C20="","",'0. Avant de débuter'!C20)</f>
        <v/>
      </c>
      <c r="E9" s="191" t="str">
        <f>IF(D9="","Réponse non renseignée",IF(D9="OUI","Le médecin directeur du service peut, en complément des autres lectures, prendre connaissance du décret.",I9))</f>
        <v>Réponse non renseignée</v>
      </c>
      <c r="F9" s="213" t="s">
        <v>194</v>
      </c>
      <c r="G9" s="207" t="str">
        <f>IF(E9="Réponse non renseignée","",IF(E9="Pas d'action à mener","",1))</f>
        <v/>
      </c>
      <c r="H9" s="6"/>
      <c r="I9" s="68" t="s">
        <v>341</v>
      </c>
      <c r="J9" s="69"/>
      <c r="K9" s="65"/>
      <c r="L9" s="65"/>
    </row>
    <row r="10" spans="1:12" s="3" customFormat="1" ht="102.5" customHeight="1" x14ac:dyDescent="0.3">
      <c r="A10" s="340"/>
      <c r="B10" s="338"/>
      <c r="C10" s="129" t="s">
        <v>324</v>
      </c>
      <c r="D10" s="188" t="str">
        <f>IF('0. Avant de débuter'!C23="","",'0. Avant de débuter'!C23)</f>
        <v/>
      </c>
      <c r="E10" s="191" t="str">
        <f>IF(D10="","Réponse non renseignée",IF(D10="OUI","Pas d'action à mener",I10&amp;J10))</f>
        <v>Réponse non renseignée</v>
      </c>
      <c r="F10" s="214" t="s">
        <v>323</v>
      </c>
      <c r="G10" s="207" t="str">
        <f>IF(E10="Réponse non renseignée","",IF(E10="Pas d'action à mener","",2))</f>
        <v/>
      </c>
      <c r="H10" s="6"/>
      <c r="I10" s="68" t="s">
        <v>342</v>
      </c>
      <c r="J10" s="69" t="s">
        <v>94</v>
      </c>
      <c r="K10" s="65"/>
      <c r="L10" s="65"/>
    </row>
    <row r="11" spans="1:12" s="3" customFormat="1" ht="86.5" customHeight="1" thickBot="1" x14ac:dyDescent="0.35">
      <c r="A11" s="215"/>
      <c r="B11" s="353"/>
      <c r="C11" s="131" t="s">
        <v>195</v>
      </c>
      <c r="D11" s="189" t="str">
        <f>IF('0. Avant de débuter'!C26="","",'0. Avant de débuter'!C26)</f>
        <v/>
      </c>
      <c r="E11" s="192" t="str">
        <f>IF(D11="","Réponse non renseignée",IF(D11="OUI","Assurez-vous qu'a minima les personnes suivantes ont pris connaissance du document : le médecin directeur du service, le responsable système d'information et le délégué à la protection des données (DPO).",I11))</f>
        <v>Réponse non renseignée</v>
      </c>
      <c r="F11" s="216" t="s">
        <v>196</v>
      </c>
      <c r="G11" s="208" t="str">
        <f>IF(E11="Réponse non renseignée","",IF(E11="Pas d'action à mener","",1))</f>
        <v/>
      </c>
      <c r="H11" s="6"/>
      <c r="I11" s="68" t="s">
        <v>459</v>
      </c>
      <c r="J11" s="69"/>
      <c r="K11" s="65"/>
      <c r="L11" s="65"/>
    </row>
    <row r="12" spans="1:12" s="3" customFormat="1" ht="47" customHeight="1" x14ac:dyDescent="0.3">
      <c r="A12" s="341" t="s">
        <v>87</v>
      </c>
      <c r="B12" s="338" t="s">
        <v>248</v>
      </c>
      <c r="C12" s="132" t="s">
        <v>88</v>
      </c>
      <c r="D12" s="190" t="str">
        <f>IF('0. Avant de débuter'!C30="","",'0. Avant de débuter'!C30)</f>
        <v/>
      </c>
      <c r="E12" s="193" t="str">
        <f>IF(D12="","Réponse non renseignée",IF(D12="OUI","Pas d'action à mener","Ce support, réalisé par l'ANS, présente les notions de base à connaître sur l'INS. Prenez-en connaissance si nécessaire."))</f>
        <v>Réponse non renseignée</v>
      </c>
      <c r="F12" s="133" t="s">
        <v>343</v>
      </c>
      <c r="G12" s="173" t="str">
        <f t="shared" ref="G12:G18" si="0">IF(E12="Réponse non renseignée","",IF(E12="Pas d'action à mener","",2))</f>
        <v/>
      </c>
      <c r="H12" s="6"/>
      <c r="I12" s="64"/>
      <c r="J12" s="69"/>
      <c r="K12" s="65"/>
    </row>
    <row r="13" spans="1:12" s="3" customFormat="1" ht="61.5" customHeight="1" x14ac:dyDescent="0.3">
      <c r="A13" s="341"/>
      <c r="B13" s="338"/>
      <c r="C13" s="134" t="s">
        <v>91</v>
      </c>
      <c r="D13" s="188" t="str">
        <f>IF('0. Avant de débuter'!C33="","",'0. Avant de débuter'!C33)</f>
        <v/>
      </c>
      <c r="E13" s="191" t="str">
        <f>IF(D13="","Réponse non renseignée",IF(D13="OUI","Pas d'action à mener",I13))</f>
        <v>Réponse non renseignée</v>
      </c>
      <c r="F13" s="130" t="s">
        <v>345</v>
      </c>
      <c r="G13" s="174" t="str">
        <f t="shared" si="0"/>
        <v/>
      </c>
      <c r="H13" s="6"/>
      <c r="I13" s="68" t="s">
        <v>344</v>
      </c>
      <c r="J13" s="69"/>
    </row>
    <row r="14" spans="1:12" s="3" customFormat="1" ht="110" customHeight="1" x14ac:dyDescent="0.3">
      <c r="A14" s="341"/>
      <c r="B14" s="338"/>
      <c r="C14" s="134" t="s">
        <v>346</v>
      </c>
      <c r="D14" s="188" t="str">
        <f>IF('0. Avant de débuter'!C36="","",'0. Avant de débuter'!C36)</f>
        <v/>
      </c>
      <c r="E14" s="191" t="str">
        <f>IF(D14="","Réponse non renseignée",IF(D14="OUI","Pas d'action à mener","Vous pouvez visionner les deux webinaires organisés début 2022 par l'ANS. Le premier porte sur l'ensemble des services socles. Le second est spécifique à l'INS."))</f>
        <v>Réponse non renseignée</v>
      </c>
      <c r="F14" s="130" t="s">
        <v>347</v>
      </c>
      <c r="G14" s="174" t="str">
        <f t="shared" si="0"/>
        <v/>
      </c>
      <c r="H14" s="6"/>
      <c r="I14" s="68"/>
      <c r="J14" s="69"/>
    </row>
    <row r="15" spans="1:12" s="3" customFormat="1" ht="58.5" customHeight="1" x14ac:dyDescent="0.3">
      <c r="A15" s="341"/>
      <c r="B15" s="338"/>
      <c r="C15" s="134" t="s">
        <v>325</v>
      </c>
      <c r="D15" s="188" t="str">
        <f>IF('0. Avant de débuter'!C39="","",'0. Avant de débuter'!C39)</f>
        <v/>
      </c>
      <c r="E15" s="191" t="str">
        <f>IF(D15="","Réponse non renseignée",IF(D15="OUI","Pas d'action à mener","Téléchargez le kit de communication où vous trouverez des affiches ainsi qu'une FAQ et un dépliant à destination des usagers."))</f>
        <v>Réponse non renseignée</v>
      </c>
      <c r="F15" s="276" t="s">
        <v>326</v>
      </c>
      <c r="G15" s="174" t="str">
        <f t="shared" si="0"/>
        <v/>
      </c>
      <c r="H15" s="6"/>
      <c r="I15" s="68"/>
    </row>
    <row r="16" spans="1:12" s="3" customFormat="1" ht="78" customHeight="1" x14ac:dyDescent="0.3">
      <c r="A16" s="341"/>
      <c r="B16" s="338" t="s">
        <v>248</v>
      </c>
      <c r="C16" s="134" t="s">
        <v>203</v>
      </c>
      <c r="D16" s="188" t="str">
        <f>IF('0. Avant de débuter'!C42="","",'0. Avant de débuter'!C42)</f>
        <v/>
      </c>
      <c r="E16" s="191" t="str">
        <f>IF(D16="","Réponse non renseignée",IF(D16="OUI","Pas d'action à mener","Ce fichier, disponible sur le site de l'ANS, vise à aider les éditeurs, les structures sanitaires, médico-sociales et les professionnels libéraux à s'assurer que l'INS soit correctement implémentée dans les logiciels, "&amp;I16))</f>
        <v>Réponse non renseignée</v>
      </c>
      <c r="F16" s="130" t="s">
        <v>348</v>
      </c>
      <c r="G16" s="174" t="str">
        <f t="shared" si="0"/>
        <v/>
      </c>
      <c r="H16" s="6"/>
      <c r="I16" s="68" t="s">
        <v>349</v>
      </c>
    </row>
    <row r="17" spans="1:11" s="3" customFormat="1" ht="71.5" customHeight="1" x14ac:dyDescent="0.3">
      <c r="A17" s="341"/>
      <c r="B17" s="338"/>
      <c r="C17" s="134" t="s">
        <v>204</v>
      </c>
      <c r="D17" s="188" t="str">
        <f>IF('0. Avant de débuter'!C45="","",'0. Avant de débuter'!C45)</f>
        <v/>
      </c>
      <c r="E17" s="191" t="str">
        <f>IF(D17="","Réponse non renseignée",IF(D17="OUI","Pas d'action à mener","Appuyez-vous sur les fiches de communication et les fiches pratiques INS réalisées par le 3RIV (réseau des référents régionaux d'identitovigilance) afin de vous aider à communiquer et à sensibiliser sur l'INS et l'identitovigilance."))</f>
        <v>Réponse non renseignée</v>
      </c>
      <c r="F17" s="130" t="s">
        <v>316</v>
      </c>
      <c r="G17" s="174" t="str">
        <f t="shared" si="0"/>
        <v/>
      </c>
      <c r="H17" s="6"/>
      <c r="I17" s="68"/>
    </row>
    <row r="18" spans="1:11" s="3" customFormat="1" ht="61" customHeight="1" thickBot="1" x14ac:dyDescent="0.35">
      <c r="A18" s="341"/>
      <c r="B18" s="338"/>
      <c r="C18" s="280" t="s">
        <v>92</v>
      </c>
      <c r="D18" s="281" t="str">
        <f>IF('0. Avant de débuter'!C48="","",'0. Avant de débuter'!C48)</f>
        <v/>
      </c>
      <c r="E18" s="194" t="str">
        <f>IF(D18="","Réponse non renseignée",IF(D18="OUI","Pas d'action à mener","Retrouvez l'ensemble des ressources du projet INS sur le site de l'ANS."))</f>
        <v>Réponse non renseignée</v>
      </c>
      <c r="F18" s="139" t="s">
        <v>350</v>
      </c>
      <c r="G18" s="177" t="str">
        <f t="shared" si="0"/>
        <v/>
      </c>
      <c r="H18" s="6"/>
      <c r="I18" s="64"/>
      <c r="J18" s="69"/>
      <c r="K18" s="65"/>
    </row>
    <row r="19" spans="1:11" s="3" customFormat="1" ht="77.5" customHeight="1" x14ac:dyDescent="0.3">
      <c r="A19" s="332" t="s">
        <v>226</v>
      </c>
      <c r="B19" s="354" t="s">
        <v>180</v>
      </c>
      <c r="C19" s="285" t="s">
        <v>221</v>
      </c>
      <c r="D19" s="199" t="str">
        <f>IF('I.Organisation IV'!C7="","",'I.Organisation IV'!C7)</f>
        <v/>
      </c>
      <c r="E19" s="196" t="str">
        <f t="shared" ref="E19:E29" si="1">IF(D19="","Réponse non renseignée",IF(D19="OUI",I19,J19))</f>
        <v>Réponse non renseignée</v>
      </c>
      <c r="F19" s="287" t="s">
        <v>396</v>
      </c>
      <c r="G19" s="286" t="str">
        <f>IF(E19="Réponse non renseignée","",IF(E19="Pas d'action à mener","",1))</f>
        <v/>
      </c>
      <c r="H19" s="6"/>
      <c r="I19" s="68" t="s">
        <v>357</v>
      </c>
      <c r="J19" s="68" t="s">
        <v>358</v>
      </c>
      <c r="K19" s="65"/>
    </row>
    <row r="20" spans="1:11" s="3" customFormat="1" ht="85" customHeight="1" x14ac:dyDescent="0.3">
      <c r="A20" s="333"/>
      <c r="B20" s="336"/>
      <c r="C20" s="137" t="s">
        <v>222</v>
      </c>
      <c r="D20" s="188" t="str">
        <f>IF('I.Organisation IV'!C9="","",'I.Organisation IV'!C9)</f>
        <v/>
      </c>
      <c r="E20" s="191" t="str">
        <f t="shared" si="1"/>
        <v>Réponse non renseignée</v>
      </c>
      <c r="F20" s="214" t="s">
        <v>396</v>
      </c>
      <c r="G20" s="207" t="str">
        <f t="shared" ref="G20:G23" si="2">IF(E20="Réponse non renseignée","",IF(E20="Pas d'action à mener","",1))</f>
        <v/>
      </c>
      <c r="H20" s="6"/>
      <c r="I20" s="68" t="s">
        <v>357</v>
      </c>
      <c r="J20" s="68" t="s">
        <v>359</v>
      </c>
    </row>
    <row r="21" spans="1:11" s="3" customFormat="1" ht="153.5" customHeight="1" x14ac:dyDescent="0.3">
      <c r="A21" s="333"/>
      <c r="B21" s="336"/>
      <c r="C21" s="137" t="s">
        <v>360</v>
      </c>
      <c r="D21" s="188" t="str">
        <f>IF('I.Organisation IV'!C11="","",'I.Organisation IV'!C11)</f>
        <v/>
      </c>
      <c r="E21" s="191" t="str">
        <f t="shared" si="1"/>
        <v>Réponse non renseignée</v>
      </c>
      <c r="F21" s="214" t="s">
        <v>396</v>
      </c>
      <c r="G21" s="207" t="str">
        <f t="shared" si="2"/>
        <v/>
      </c>
      <c r="H21" s="6"/>
      <c r="I21" s="68" t="s">
        <v>361</v>
      </c>
      <c r="J21" s="68" t="s">
        <v>362</v>
      </c>
    </row>
    <row r="22" spans="1:11" s="3" customFormat="1" ht="81.5" customHeight="1" x14ac:dyDescent="0.3">
      <c r="A22" s="333"/>
      <c r="B22" s="336"/>
      <c r="C22" s="137" t="s">
        <v>241</v>
      </c>
      <c r="D22" s="188" t="str">
        <f>IF('I.Organisation IV'!C13="","",'I.Organisation IV'!C13)</f>
        <v/>
      </c>
      <c r="E22" s="191" t="str">
        <f t="shared" si="1"/>
        <v>Réponse non renseignée</v>
      </c>
      <c r="F22" s="214" t="s">
        <v>396</v>
      </c>
      <c r="G22" s="207" t="str">
        <f t="shared" si="2"/>
        <v/>
      </c>
      <c r="H22" s="6"/>
      <c r="I22" s="68" t="s">
        <v>357</v>
      </c>
      <c r="J22" s="68" t="s">
        <v>363</v>
      </c>
    </row>
    <row r="23" spans="1:11" s="3" customFormat="1" ht="107" customHeight="1" x14ac:dyDescent="0.3">
      <c r="A23" s="333"/>
      <c r="B23" s="355"/>
      <c r="C23" s="137" t="s">
        <v>85</v>
      </c>
      <c r="D23" s="188" t="str">
        <f>IF('I.Organisation IV'!C15="","",'I.Organisation IV'!C15)</f>
        <v/>
      </c>
      <c r="E23" s="191" t="str">
        <f t="shared" si="1"/>
        <v>Réponse non renseignée</v>
      </c>
      <c r="F23" s="214" t="s">
        <v>396</v>
      </c>
      <c r="G23" s="207" t="str">
        <f t="shared" si="2"/>
        <v/>
      </c>
      <c r="H23" s="6"/>
      <c r="I23" s="68" t="s">
        <v>365</v>
      </c>
      <c r="J23" s="68" t="s">
        <v>364</v>
      </c>
    </row>
    <row r="24" spans="1:11" s="3" customFormat="1" ht="70.5" customHeight="1" x14ac:dyDescent="0.3">
      <c r="A24" s="333"/>
      <c r="B24" s="335" t="s">
        <v>41</v>
      </c>
      <c r="C24" s="138" t="s">
        <v>366</v>
      </c>
      <c r="D24" s="188" t="str">
        <f>IF('I.Organisation IV'!C19="","",'I.Organisation IV'!C19)</f>
        <v/>
      </c>
      <c r="E24" s="194" t="str">
        <f t="shared" si="1"/>
        <v>Réponse non renseignée</v>
      </c>
      <c r="F24" s="214" t="s">
        <v>396</v>
      </c>
      <c r="G24" s="207" t="str">
        <f t="shared" ref="G24:G29" si="3">IF(E24="Réponse non renseignée","",IF(E24="Pas d'action à mener","",3))</f>
        <v/>
      </c>
      <c r="H24" s="6"/>
      <c r="I24" s="68" t="s">
        <v>368</v>
      </c>
      <c r="J24" s="68" t="s">
        <v>367</v>
      </c>
    </row>
    <row r="25" spans="1:11" s="3" customFormat="1" ht="87.5" customHeight="1" x14ac:dyDescent="0.3">
      <c r="A25" s="333"/>
      <c r="B25" s="336"/>
      <c r="C25" s="138" t="s">
        <v>369</v>
      </c>
      <c r="D25" s="188" t="str">
        <f>IF('I.Organisation IV'!C22="","",'I.Organisation IV'!C22)</f>
        <v/>
      </c>
      <c r="E25" s="194" t="str">
        <f t="shared" si="1"/>
        <v>Réponse non renseignée</v>
      </c>
      <c r="F25" s="214" t="s">
        <v>396</v>
      </c>
      <c r="G25" s="282" t="str">
        <f t="shared" si="3"/>
        <v/>
      </c>
      <c r="H25" s="6"/>
      <c r="I25" s="68" t="s">
        <v>372</v>
      </c>
      <c r="J25" s="68" t="s">
        <v>370</v>
      </c>
    </row>
    <row r="26" spans="1:11" s="3" customFormat="1" ht="87" customHeight="1" x14ac:dyDescent="0.3">
      <c r="A26" s="333"/>
      <c r="B26" s="336"/>
      <c r="C26" s="138" t="s">
        <v>223</v>
      </c>
      <c r="D26" s="188" t="str">
        <f>IF('I.Organisation IV'!C24="","",'I.Organisation IV'!C24)</f>
        <v/>
      </c>
      <c r="E26" s="194" t="str">
        <f t="shared" si="1"/>
        <v>Réponse non renseignée</v>
      </c>
      <c r="F26" s="214" t="s">
        <v>396</v>
      </c>
      <c r="G26" s="207" t="str">
        <f t="shared" si="3"/>
        <v/>
      </c>
      <c r="H26" s="6"/>
      <c r="I26" s="68" t="s">
        <v>368</v>
      </c>
      <c r="J26" s="68" t="s">
        <v>373</v>
      </c>
    </row>
    <row r="27" spans="1:11" s="3" customFormat="1" ht="82" customHeight="1" x14ac:dyDescent="0.3">
      <c r="A27" s="333"/>
      <c r="B27" s="336"/>
      <c r="C27" s="138" t="s">
        <v>224</v>
      </c>
      <c r="D27" s="188" t="str">
        <f>IF('I.Organisation IV'!C27="","",'I.Organisation IV'!C27)</f>
        <v/>
      </c>
      <c r="E27" s="194" t="str">
        <f t="shared" si="1"/>
        <v>Réponse non renseignée</v>
      </c>
      <c r="F27" s="214" t="s">
        <v>396</v>
      </c>
      <c r="G27" s="207" t="str">
        <f t="shared" si="3"/>
        <v/>
      </c>
      <c r="H27" s="6"/>
      <c r="I27" s="68" t="s">
        <v>371</v>
      </c>
      <c r="J27" s="68" t="s">
        <v>374</v>
      </c>
    </row>
    <row r="28" spans="1:11" s="3" customFormat="1" ht="80.5" customHeight="1" x14ac:dyDescent="0.3">
      <c r="A28" s="333"/>
      <c r="B28" s="336"/>
      <c r="C28" s="293" t="s">
        <v>225</v>
      </c>
      <c r="D28" s="189" t="str">
        <f>IF('I.Organisation IV'!C29="","",'I.Organisation IV'!C29)</f>
        <v/>
      </c>
      <c r="E28" s="192" t="str">
        <f t="shared" si="1"/>
        <v>Réponse non renseignée</v>
      </c>
      <c r="F28" s="216" t="s">
        <v>396</v>
      </c>
      <c r="G28" s="294" t="str">
        <f t="shared" si="3"/>
        <v/>
      </c>
      <c r="H28" s="6"/>
      <c r="I28" s="68" t="s">
        <v>371</v>
      </c>
      <c r="J28" s="68" t="s">
        <v>375</v>
      </c>
    </row>
    <row r="29" spans="1:11" s="3" customFormat="1" ht="80.5" customHeight="1" thickBot="1" x14ac:dyDescent="0.35">
      <c r="A29" s="334"/>
      <c r="B29" s="337"/>
      <c r="C29" s="288" t="s">
        <v>376</v>
      </c>
      <c r="D29" s="289" t="str">
        <f>IF('I.Organisation IV'!C31="","",'I.Organisation IV'!C31)</f>
        <v/>
      </c>
      <c r="E29" s="290" t="str">
        <f t="shared" si="1"/>
        <v>Réponse non renseignée</v>
      </c>
      <c r="F29" s="291" t="s">
        <v>396</v>
      </c>
      <c r="G29" s="292" t="str">
        <f t="shared" si="3"/>
        <v/>
      </c>
      <c r="H29" s="6"/>
      <c r="I29" s="68" t="s">
        <v>379</v>
      </c>
      <c r="J29" s="68" t="s">
        <v>378</v>
      </c>
    </row>
    <row r="30" spans="1:11" s="3" customFormat="1" ht="56" customHeight="1" x14ac:dyDescent="0.3">
      <c r="A30" s="362" t="s">
        <v>384</v>
      </c>
      <c r="B30" s="201" t="s">
        <v>276</v>
      </c>
      <c r="C30" s="202" t="str">
        <f>'II. Création modif identités'!B6</f>
        <v>Les points de création des identités sont-ils bien identifiés (par exemple, accueil administratif, bureau médical, lors de la visite à domicile,…) ?</v>
      </c>
      <c r="D30" s="190" t="str">
        <f>IF('II. Création modif identités'!C6="","",'II. Création modif identités'!C6)</f>
        <v/>
      </c>
      <c r="E30" s="283" t="str">
        <f>IF(D30="","Réponse non renseignée",IF(D30="NON","Recensez l'ensemble des points de création des identités","Veillez à sensibiliser et à former l'ensemble des professionnels qui sont amenés à créer des identités à la gestion des identités et à l'INS."))</f>
        <v>Réponse non renseignée</v>
      </c>
      <c r="F30" s="284" t="s">
        <v>397</v>
      </c>
      <c r="G30" s="173" t="str">
        <f t="shared" ref="G30" si="4">IF(E30="Réponse non renseignée","",IF(E30="Pas d'action à mener","",1))</f>
        <v/>
      </c>
      <c r="H30" s="30"/>
      <c r="I30" s="5"/>
    </row>
    <row r="31" spans="1:11" s="3" customFormat="1" ht="60.5" customHeight="1" x14ac:dyDescent="0.3">
      <c r="A31" s="362"/>
      <c r="B31" s="201" t="s">
        <v>45</v>
      </c>
      <c r="C31" s="202" t="str">
        <f>'II. Création modif identités'!B8</f>
        <v xml:space="preserve">Les professionnels habilités à créer ou à modifier des identités sont-ils correctement identifiés ? Disposent-ils de droits informatiques spécifiques ? </v>
      </c>
      <c r="D31" s="190" t="str">
        <f>IF('II. Création modif identités'!C8="","",'II. Création modif identités'!C8)</f>
        <v/>
      </c>
      <c r="E31" s="193" t="str">
        <f>IF(D31="","Réponse non renseignée",IF(D31="OUI","Assurez-vous que votre politique d'habilitation et les droits accordés au personnel sont à jour avec l'arrivée de l'INS",I31&amp;J31))</f>
        <v>Réponse non renseignée</v>
      </c>
      <c r="F31" s="130" t="s">
        <v>397</v>
      </c>
      <c r="G31" s="174" t="str">
        <f t="shared" ref="G31:G35" si="5">IF(E31="Réponse non renseignée","",IF(E31="Pas d'action à mener","",1))</f>
        <v/>
      </c>
      <c r="H31" s="64"/>
      <c r="I31" s="72" t="s">
        <v>277</v>
      </c>
      <c r="J31" s="71" t="s">
        <v>389</v>
      </c>
      <c r="K31" s="65"/>
    </row>
    <row r="32" spans="1:11" s="3" customFormat="1" ht="72.5" customHeight="1" x14ac:dyDescent="0.3">
      <c r="A32" s="362"/>
      <c r="B32" s="201" t="s">
        <v>46</v>
      </c>
      <c r="C32" s="202" t="str">
        <f>'II. Création modif identités'!B10</f>
        <v>Les personnels habilités à créer ou à modifier des identités sont-ils formés aux bonnes pratiques de création des identités, aux risques engendrés par des identités mal renseignées et à l'intérêt d'éviter les doublons ?</v>
      </c>
      <c r="D32" s="190" t="str">
        <f>IF('II. Création modif identités'!C10="","",'II. Création modif identités'!C10)</f>
        <v/>
      </c>
      <c r="E32" s="193" t="str">
        <f>IF(D32="","Réponse non renseignée",IF(D32="OUI","Intégrez l'INS dans vos formations.",J32))</f>
        <v>Réponse non renseignée</v>
      </c>
      <c r="F32" s="130" t="s">
        <v>397</v>
      </c>
      <c r="G32" s="174" t="str">
        <f t="shared" si="5"/>
        <v/>
      </c>
      <c r="H32" s="5"/>
      <c r="I32" s="5"/>
      <c r="J32" s="69" t="s">
        <v>390</v>
      </c>
    </row>
    <row r="33" spans="1:44" s="3" customFormat="1" ht="72.5" customHeight="1" x14ac:dyDescent="0.3">
      <c r="A33" s="362"/>
      <c r="B33" s="201"/>
      <c r="C33" s="202" t="str">
        <f>'II. Création modif identités'!B12</f>
        <v xml:space="preserve">En heures ouvrables, des soignants peuvent-ils créer ou modifier des identités, en plus des professionnels spécialement identifiés et habilités (accueil administratif par exemple) ? </v>
      </c>
      <c r="D33" s="190" t="str">
        <f>IF('II. Création modif identités'!C12="","",'II. Création modif identités'!C12)</f>
        <v/>
      </c>
      <c r="E33" s="193" t="str">
        <f>IF(D33="","Réponse non renseignée",IF(D33="OUI","Pas d'action à mener",J33))</f>
        <v>Réponse non renseignée</v>
      </c>
      <c r="F33" s="130" t="s">
        <v>397</v>
      </c>
      <c r="G33" s="174"/>
      <c r="H33" s="5"/>
      <c r="I33" s="5"/>
      <c r="J33" s="69" t="s">
        <v>391</v>
      </c>
    </row>
    <row r="34" spans="1:44" s="30" customFormat="1" ht="82.5" customHeight="1" x14ac:dyDescent="0.3">
      <c r="A34" s="362"/>
      <c r="B34" s="201" t="s">
        <v>219</v>
      </c>
      <c r="C34" s="202" t="str">
        <f>'II. Création modif identités'!B14</f>
        <v>Les professionnels habilités à créer ou à modifier des identités disposent-ils d’une carte CPx (CPS, CPF ou CPE) nominative ?</v>
      </c>
      <c r="D34" s="190" t="str">
        <f>IF('II. Création modif identités'!C14="","",'II. Création modif identités'!C14)</f>
        <v/>
      </c>
      <c r="E34" s="193" t="str">
        <f>IF(D34="","Réponse non renseignée",IF(D34="OUI","Pas d'action à mener","Commandez les cartes manquantes auprès de l'ANS. Pour rappel, une carte CPx nominative (ou un certificat logiciel) est nécessaire pour s'identifier électroniquement au téléservice INSi."&amp;I34))</f>
        <v>Réponse non renseignée</v>
      </c>
      <c r="F34" s="133" t="s">
        <v>393</v>
      </c>
      <c r="G34" s="174" t="str">
        <f t="shared" si="5"/>
        <v/>
      </c>
      <c r="I34" s="68" t="s">
        <v>392</v>
      </c>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row>
    <row r="35" spans="1:44" s="3" customFormat="1" ht="132.5" customHeight="1" thickBot="1" x14ac:dyDescent="0.35">
      <c r="A35" s="362"/>
      <c r="B35" s="201" t="s">
        <v>388</v>
      </c>
      <c r="C35" s="202" t="str">
        <f>'II. Création modif identités'!B16</f>
        <v>Un titre d’identité à haut niveau de confiance est-il demandé à l'usager et/ou à ses proches lors de l’accueil ?</v>
      </c>
      <c r="D35" s="190" t="str">
        <f>IF('II. Création modif identités'!C16="","",'II. Création modif identités'!C16)</f>
        <v/>
      </c>
      <c r="E35" s="191" t="str">
        <f>IF(D35="","Réponse non renseignée",IF(D35="OUI","Pas d'action à mener",I35&amp;J35))</f>
        <v>Réponse non renseignée</v>
      </c>
      <c r="F35" s="130" t="s">
        <v>397</v>
      </c>
      <c r="G35" s="174" t="str">
        <f t="shared" si="5"/>
        <v/>
      </c>
      <c r="H35" s="6"/>
      <c r="I35" s="71" t="s">
        <v>394</v>
      </c>
      <c r="J35" s="120"/>
      <c r="K35" s="6"/>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row>
    <row r="36" spans="1:44" s="3" customFormat="1" ht="54" customHeight="1" x14ac:dyDescent="0.3">
      <c r="A36" s="349" t="s">
        <v>280</v>
      </c>
      <c r="B36" s="142" t="s">
        <v>47</v>
      </c>
      <c r="C36" s="143" t="str">
        <f>'III. Qualité identités'!B6</f>
        <v>Lorsque vous effectuez une recherche d'identité numérique dans votre base (recherche d'antériorité avant de créer une nouvelle identité), utilisez-vous la date de naissance comme clé principale obligatoire ?</v>
      </c>
      <c r="D36" s="199" t="str">
        <f>IF('III. Qualité identités'!C6="","",'III. Qualité identités'!C6)</f>
        <v/>
      </c>
      <c r="E36" s="272" t="str">
        <f>IF(D36="","Réponse non renseignée",IF(D36="OUI","Pas d'action à mener","Le RNIV recommande d'utiliser la date de naissance comme clé principale lors de la recherche d'une identité numérique dans la base"))</f>
        <v>Réponse non renseignée</v>
      </c>
      <c r="F36" s="128" t="s">
        <v>397</v>
      </c>
      <c r="G36" s="173" t="str">
        <f t="shared" ref="G36:G43" si="6">IF(E36="Réponse non renseignée","",IF(E36="Pas d'action à mener","",1))</f>
        <v/>
      </c>
      <c r="H36" s="30"/>
    </row>
    <row r="37" spans="1:44" s="3" customFormat="1" ht="54" customHeight="1" x14ac:dyDescent="0.3">
      <c r="A37" s="341"/>
      <c r="B37" s="269" t="s">
        <v>48</v>
      </c>
      <c r="C37" s="132" t="str">
        <f>'III. Qualité identités'!B8</f>
        <v>Lors d'une recherche d'identité numérique, limitez-vous le nombre de caractères du nom ou du prénom recherché (si besoin) à 3 caractères au maximum ?</v>
      </c>
      <c r="D37" s="188" t="str">
        <f>IF('III. Qualité identités'!C8="","",'III. Qualité identités'!C8)</f>
        <v/>
      </c>
      <c r="E37" s="273" t="str">
        <f>IF(D37="","Réponse non renseignée",IF(D37="OUI","Pas d'action à mener","Afin d'obtenir des résultats pertinents,"&amp;I37))</f>
        <v>Réponse non renseignée</v>
      </c>
      <c r="F37" s="133" t="s">
        <v>397</v>
      </c>
      <c r="G37" s="175" t="str">
        <f t="shared" ref="G37:G38" si="7">IF(E37="Réponse non renseignée","",IF(E37="Pas d'action à mener","",1))</f>
        <v/>
      </c>
      <c r="H37" s="30"/>
      <c r="I37" s="65" t="s">
        <v>315</v>
      </c>
    </row>
    <row r="38" spans="1:44" s="3" customFormat="1" ht="54" customHeight="1" x14ac:dyDescent="0.3">
      <c r="A38" s="341"/>
      <c r="B38" s="269" t="s">
        <v>49</v>
      </c>
      <c r="C38" s="134" t="str">
        <f>'III. Qualité identités'!B10</f>
        <v>La saisie du nom de naissance est-elle obligatoire pour créer une identité ?</v>
      </c>
      <c r="D38" s="188" t="str">
        <f>IF('III. Qualité identités'!C12="","",'III. Qualité identités'!C12)</f>
        <v/>
      </c>
      <c r="E38" s="191" t="str">
        <f>IF(D38="","Réponse non renseignée",IF(D38="OUI","Pas d'action à mener","Le nom de naissance est un trait strict qu'il est obligatoire de renseigner, conformément au RNIV. Formez votre personnel et assurez-vous que cette exigence est respectée pour les futures créations et/ou modifications d'identité"))</f>
        <v>Réponse non renseignée</v>
      </c>
      <c r="F38" s="133" t="s">
        <v>397</v>
      </c>
      <c r="G38" s="175" t="str">
        <f t="shared" si="7"/>
        <v/>
      </c>
      <c r="H38" s="30"/>
    </row>
    <row r="39" spans="1:44" s="3" customFormat="1" ht="123.5" customHeight="1" x14ac:dyDescent="0.3">
      <c r="A39" s="341"/>
      <c r="B39" s="269" t="s">
        <v>50</v>
      </c>
      <c r="C39" s="134" t="str">
        <f>'III. Qualité identités'!B12</f>
        <v>L'ensemble des prénoms de naissance sont-ils saisis lors de la création d'une identité ?</v>
      </c>
      <c r="D39" s="188" t="str">
        <f>IF('III. Qualité identités'!C12="","",'III. Qualité identités'!C12)</f>
        <v/>
      </c>
      <c r="E39" s="191" t="str">
        <f>IF(D39="","Réponse non renseignée",IF(D39="OUI","Pas d'action à mener",I39&amp;J39))</f>
        <v>Réponse non renseignée</v>
      </c>
      <c r="F39" s="133" t="s">
        <v>397</v>
      </c>
      <c r="G39" s="175" t="str">
        <f>IF(E39="Réponse non renseignée","",IF(E39="Pas d'action à mener","",1))</f>
        <v/>
      </c>
      <c r="H39" s="30"/>
      <c r="I39" s="65" t="s">
        <v>236</v>
      </c>
      <c r="J39" s="69" t="s">
        <v>237</v>
      </c>
    </row>
    <row r="40" spans="1:44" s="3" customFormat="1" ht="64" customHeight="1" x14ac:dyDescent="0.3">
      <c r="A40" s="341"/>
      <c r="B40" s="269" t="s">
        <v>51</v>
      </c>
      <c r="C40" s="134" t="str">
        <f>'III. Qualité identités'!B14</f>
        <v>La saisie du 1er prénom de naissance est-elle obligatoire pour créer une identité ?</v>
      </c>
      <c r="D40" s="188" t="str">
        <f>IF('III. Qualité identités'!C14="","",'III. Qualité identités'!C14)</f>
        <v/>
      </c>
      <c r="E40" s="191" t="str">
        <f>IF(D40="","Réponse non renseignée",IF(D40="OUI","Pas d'action à mener",I40))</f>
        <v>Réponse non renseignée</v>
      </c>
      <c r="F40" s="133" t="s">
        <v>397</v>
      </c>
      <c r="G40" s="175" t="str">
        <f>IF(E40="Réponse non renseignée","",IF(E40="Pas d'action à mener","",1))</f>
        <v/>
      </c>
      <c r="H40" s="5"/>
      <c r="I40" s="65" t="s">
        <v>95</v>
      </c>
    </row>
    <row r="41" spans="1:44" s="3" customFormat="1" ht="37.5" customHeight="1" x14ac:dyDescent="0.3">
      <c r="A41" s="341"/>
      <c r="B41" s="269" t="s">
        <v>52</v>
      </c>
      <c r="C41" s="134" t="str">
        <f>'III. Qualité identités'!B16</f>
        <v>La saisie de la date de naissance est-elle obligatoire pour créer une identité ?</v>
      </c>
      <c r="D41" s="188" t="str">
        <f>IF('III. Qualité identités'!C16="","",'III. Qualité identités'!C16)</f>
        <v/>
      </c>
      <c r="E41" s="191" t="str">
        <f>IF(D41="","Réponse non renseignée",IF(D41="OUI","Pas d'action à mener","La date de naissance est un trait strict qu'il est obligatoire de renseigner. Formez votre personnel et assurez-vous que cette exigence est respectée pour les futures créations et/ou modifications d'identité"))</f>
        <v>Réponse non renseignée</v>
      </c>
      <c r="F41" s="133" t="s">
        <v>397</v>
      </c>
      <c r="G41" s="174" t="str">
        <f t="shared" si="6"/>
        <v/>
      </c>
      <c r="H41" s="5"/>
    </row>
    <row r="42" spans="1:44" s="3" customFormat="1" ht="59" customHeight="1" x14ac:dyDescent="0.3">
      <c r="A42" s="341"/>
      <c r="B42" s="269" t="s">
        <v>53</v>
      </c>
      <c r="C42" s="134" t="str">
        <f>'III. Qualité identités'!B18</f>
        <v>La saisie du sexe est-elle obligatoire pour créer une identité ?</v>
      </c>
      <c r="D42" s="188" t="str">
        <f>IF('III. Qualité identités'!C18="","",'III. Qualité identités'!C18)</f>
        <v/>
      </c>
      <c r="E42" s="191" t="str">
        <f>IF(D42="","Réponse non renseignée",IF(D42="OUI","Pas d'action à mener","Le sexe est un trait strict qu'il est obligatoire de renseigner. Formez votre personnel et assurez-vous que cette exigence est respectée pour les futures créations et/ou modifications d'identité"))</f>
        <v>Réponse non renseignée</v>
      </c>
      <c r="F42" s="133" t="s">
        <v>397</v>
      </c>
      <c r="G42" s="174" t="str">
        <f t="shared" si="6"/>
        <v/>
      </c>
      <c r="H42" s="5"/>
    </row>
    <row r="43" spans="1:44" s="3" customFormat="1" ht="44" customHeight="1" x14ac:dyDescent="0.3">
      <c r="A43" s="341"/>
      <c r="B43" s="269" t="s">
        <v>254</v>
      </c>
      <c r="C43" s="134" t="str">
        <f>'III. Qualité identités'!B20</f>
        <v>La saisie du code commune de naissance est-elle obligatoire pour créer une identité ?</v>
      </c>
      <c r="D43" s="188" t="str">
        <f>IF('III. Qualité identités'!C20="","",'III. Qualité identités'!C20)</f>
        <v/>
      </c>
      <c r="E43" s="191" t="str">
        <f>IF(D43="","Réponse non renseignée",IF(D43="OUI","Pas d'action à mener","Le code lieu de naissance est un trait strict qu'il est obligatoire de renseigner. Formez votre personnel et assurez-vous que cette exigence est respectée pour les futures créations et/ou modifications d'identité"))</f>
        <v>Réponse non renseignée</v>
      </c>
      <c r="F43" s="133" t="s">
        <v>397</v>
      </c>
      <c r="G43" s="174" t="str">
        <f t="shared" si="6"/>
        <v/>
      </c>
      <c r="H43" s="5"/>
    </row>
    <row r="44" spans="1:44" s="3" customFormat="1" ht="115.5" customHeight="1" x14ac:dyDescent="0.3">
      <c r="A44" s="341"/>
      <c r="B44" s="269" t="s">
        <v>279</v>
      </c>
      <c r="C44" s="134" t="str">
        <f>'III. Qualité identités'!B22</f>
        <v>Les codes communes de naissance sont-ils saisis en code INSEE ?</v>
      </c>
      <c r="D44" s="188" t="str">
        <f>IF('III. Qualité identités'!C22="","",'III. Qualité identités'!C22)</f>
        <v/>
      </c>
      <c r="E44" s="191" t="str">
        <f>IF(D44="","Réponse non renseignée",IF(D44="OUI","Pas d'action à mener",I44&amp;J44))</f>
        <v>Réponse non renseignée</v>
      </c>
      <c r="F44" s="133" t="s">
        <v>397</v>
      </c>
      <c r="G44" s="174" t="str">
        <f t="shared" ref="G44:G51" si="8">IF(E44="Réponse non renseignée","",IF(E44="Pas d'action à mener","",1))</f>
        <v/>
      </c>
      <c r="H44" s="5"/>
      <c r="I44" s="69" t="s">
        <v>64</v>
      </c>
      <c r="J44" s="69" t="s">
        <v>65</v>
      </c>
    </row>
    <row r="45" spans="1:44" s="3" customFormat="1" ht="42.5" customHeight="1" x14ac:dyDescent="0.3">
      <c r="A45" s="341"/>
      <c r="B45" s="269" t="s">
        <v>313</v>
      </c>
      <c r="C45" s="203" t="str">
        <f>'III. Qualité identités'!B25</f>
        <v>Si le résident a un prénom utilisé dans la vie courante différent de son premier prénom de naissance, le prénom saisi dans le champ "prénom" est-il le prénom de naissance ?</v>
      </c>
      <c r="D45" s="188" t="str">
        <f>IF('III. Qualité identités'!C25="","",'III. Qualité identités'!C25)</f>
        <v/>
      </c>
      <c r="E45" s="191" t="str">
        <f>IF(D45="","Réponse non renseignée",IF(D45="OUI","Pas d'action à mener","Le champ 'prénom' doit comporter la liste des prénoms de naissance. Le prénom utilisé doit être renseigné dans un champ dédié, différent du champ 'prénom'."))</f>
        <v>Réponse non renseignée</v>
      </c>
      <c r="F45" s="133" t="s">
        <v>397</v>
      </c>
      <c r="G45" s="175" t="str">
        <f t="shared" si="8"/>
        <v/>
      </c>
      <c r="H45" s="5"/>
      <c r="I45" s="205"/>
    </row>
    <row r="46" spans="1:44" s="3" customFormat="1" ht="72" customHeight="1" x14ac:dyDescent="0.3">
      <c r="A46" s="341"/>
      <c r="B46" s="351" t="s">
        <v>314</v>
      </c>
      <c r="C46" s="134" t="s">
        <v>228</v>
      </c>
      <c r="D46" s="188" t="str">
        <f>IF('III. Qualité identités'!C30="","",'III. Qualité identités'!C30)</f>
        <v/>
      </c>
      <c r="E46" s="191" t="str">
        <f t="shared" ref="E46:E53" si="9">IF(D46="","Réponse non renseignée",I46&amp;J46)</f>
        <v>Réponse non renseignée</v>
      </c>
      <c r="F46" s="133" t="s">
        <v>397</v>
      </c>
      <c r="G46" s="174" t="str">
        <f t="shared" si="8"/>
        <v/>
      </c>
      <c r="H46" s="5"/>
      <c r="I46" s="69" t="s">
        <v>398</v>
      </c>
      <c r="J46" s="69" t="s">
        <v>70</v>
      </c>
    </row>
    <row r="47" spans="1:44" s="3" customFormat="1" ht="81" customHeight="1" x14ac:dyDescent="0.3">
      <c r="A47" s="341"/>
      <c r="B47" s="338"/>
      <c r="C47" s="134" t="s">
        <v>229</v>
      </c>
      <c r="D47" s="188" t="str">
        <f>IF('III. Qualité identités'!C32="","",'III. Qualité identités'!C32)</f>
        <v/>
      </c>
      <c r="E47" s="191" t="str">
        <f t="shared" si="9"/>
        <v>Réponse non renseignée</v>
      </c>
      <c r="F47" s="133" t="s">
        <v>397</v>
      </c>
      <c r="G47" s="174" t="str">
        <f t="shared" si="8"/>
        <v/>
      </c>
      <c r="H47" s="5"/>
      <c r="I47" s="69" t="s">
        <v>398</v>
      </c>
      <c r="J47" s="69" t="s">
        <v>399</v>
      </c>
    </row>
    <row r="48" spans="1:44" s="3" customFormat="1" ht="71.5" customHeight="1" x14ac:dyDescent="0.3">
      <c r="A48" s="341"/>
      <c r="B48" s="338"/>
      <c r="C48" s="134" t="s">
        <v>230</v>
      </c>
      <c r="D48" s="188" t="str">
        <f>IF('III. Qualité identités'!C34="","",'III. Qualité identités'!C34)</f>
        <v/>
      </c>
      <c r="E48" s="191" t="str">
        <f t="shared" si="9"/>
        <v>Réponse non renseignée</v>
      </c>
      <c r="F48" s="133" t="s">
        <v>397</v>
      </c>
      <c r="G48" s="174" t="str">
        <f t="shared" si="8"/>
        <v/>
      </c>
      <c r="H48" s="5"/>
      <c r="I48" s="69" t="s">
        <v>398</v>
      </c>
      <c r="J48" s="69" t="s">
        <v>399</v>
      </c>
    </row>
    <row r="49" spans="1:44" s="3" customFormat="1" ht="85.5" customHeight="1" x14ac:dyDescent="0.3">
      <c r="A49" s="341"/>
      <c r="B49" s="338"/>
      <c r="C49" s="134" t="s">
        <v>231</v>
      </c>
      <c r="D49" s="188" t="str">
        <f>IF('III. Qualité identités'!C36="","",'III. Qualité identités'!C36)</f>
        <v/>
      </c>
      <c r="E49" s="191" t="str">
        <f t="shared" si="9"/>
        <v>Réponse non renseignée</v>
      </c>
      <c r="F49" s="133" t="s">
        <v>397</v>
      </c>
      <c r="G49" s="174" t="str">
        <f t="shared" si="8"/>
        <v/>
      </c>
      <c r="H49" s="5"/>
      <c r="I49" s="69" t="s">
        <v>398</v>
      </c>
      <c r="J49" s="69" t="s">
        <v>399</v>
      </c>
    </row>
    <row r="50" spans="1:44" s="3" customFormat="1" ht="74" customHeight="1" x14ac:dyDescent="0.3">
      <c r="A50" s="341"/>
      <c r="B50" s="338"/>
      <c r="C50" s="134" t="s">
        <v>232</v>
      </c>
      <c r="D50" s="188" t="str">
        <f>IF('III. Qualité identités'!C38="","",'III. Qualité identités'!C38)</f>
        <v/>
      </c>
      <c r="E50" s="191" t="str">
        <f t="shared" si="9"/>
        <v>Réponse non renseignée</v>
      </c>
      <c r="F50" s="133" t="s">
        <v>397</v>
      </c>
      <c r="G50" s="174" t="str">
        <f t="shared" si="8"/>
        <v/>
      </c>
      <c r="H50" s="5"/>
      <c r="I50" s="69" t="s">
        <v>398</v>
      </c>
      <c r="J50" s="69" t="s">
        <v>399</v>
      </c>
    </row>
    <row r="51" spans="1:44" s="3" customFormat="1" ht="78.5" customHeight="1" x14ac:dyDescent="0.3">
      <c r="A51" s="341"/>
      <c r="B51" s="338"/>
      <c r="C51" s="134" t="s">
        <v>233</v>
      </c>
      <c r="D51" s="188" t="str">
        <f>IF('III. Qualité identités'!C40="","",'III. Qualité identités'!C40)</f>
        <v/>
      </c>
      <c r="E51" s="191" t="str">
        <f t="shared" si="9"/>
        <v>Réponse non renseignée</v>
      </c>
      <c r="F51" s="133" t="s">
        <v>397</v>
      </c>
      <c r="G51" s="174" t="str">
        <f t="shared" si="8"/>
        <v/>
      </c>
      <c r="H51" s="5"/>
      <c r="I51" s="69" t="s">
        <v>398</v>
      </c>
      <c r="J51" s="69" t="s">
        <v>399</v>
      </c>
    </row>
    <row r="52" spans="1:44" s="30" customFormat="1" ht="71" customHeight="1" x14ac:dyDescent="0.3">
      <c r="A52" s="341"/>
      <c r="B52" s="338"/>
      <c r="C52" s="134" t="s">
        <v>234</v>
      </c>
      <c r="D52" s="188" t="str">
        <f>IF('III. Qualité identités'!C42="","",'III. Qualité identités'!C42)</f>
        <v/>
      </c>
      <c r="E52" s="191" t="str">
        <f t="shared" si="9"/>
        <v>Réponse non renseignée</v>
      </c>
      <c r="F52" s="133" t="s">
        <v>397</v>
      </c>
      <c r="G52" s="174" t="str">
        <f>IF(E52="Réponse non renseignée","",IF(E52="Pas d'action à mener","",1))</f>
        <v/>
      </c>
      <c r="I52" s="69" t="s">
        <v>398</v>
      </c>
      <c r="J52" s="69" t="s">
        <v>399</v>
      </c>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row>
    <row r="53" spans="1:44" s="30" customFormat="1" ht="84.5" customHeight="1" thickBot="1" x14ac:dyDescent="0.35">
      <c r="A53" s="350"/>
      <c r="B53" s="352"/>
      <c r="C53" s="135" t="s">
        <v>235</v>
      </c>
      <c r="D53" s="198" t="str">
        <f>IF('III. Qualité identités'!C45="","",'III. Qualité identités'!C45)</f>
        <v/>
      </c>
      <c r="E53" s="191" t="str">
        <f t="shared" si="9"/>
        <v>Réponse non renseignée</v>
      </c>
      <c r="F53" s="133" t="s">
        <v>397</v>
      </c>
      <c r="G53" s="176" t="str">
        <f>IF(E53="Réponse non renseignée","",IF(E53="Pas d'action à mener","",1))</f>
        <v/>
      </c>
      <c r="I53" s="69" t="s">
        <v>398</v>
      </c>
      <c r="J53" s="69" t="s">
        <v>399</v>
      </c>
    </row>
    <row r="54" spans="1:44" s="3" customFormat="1" ht="51.5" customHeight="1" x14ac:dyDescent="0.3">
      <c r="A54" s="361" t="s">
        <v>285</v>
      </c>
      <c r="B54" s="145" t="s">
        <v>54</v>
      </c>
      <c r="C54" s="146" t="str">
        <f>'IV. Gestion identités'!B6</f>
        <v>Votre logiciel maître des identités propose-t-il la fonctionnalité de validation des identités ? Dispose-t-il au moins des statuts "identité provisoire" et "identité validée" (ou "confirmée") ?</v>
      </c>
      <c r="D54" s="199" t="str">
        <f>IF('IV. Gestion identités'!C6="","",'IV. Gestion identités'!C6)</f>
        <v/>
      </c>
      <c r="E54" s="196" t="str">
        <f>IF(D54="","Réponse non renseignée",IF(D54="OUI","Contactez l'éditeur de votre logiciel maitre des identités afin de vous assurer que l'ajout des statuts 'récupéré' et 'qualifié' est prévu.","Le RNIV impose l'utilisation de statuts de l'identité. Contactez l'éditeur de votre logiciel maitre des identités afin de vous assurer que l'ajout de ces statuts est prévu. Formez votre personnel à l'utilisation de ces statuts."))</f>
        <v>Réponse non renseignée</v>
      </c>
      <c r="F54" s="128" t="s">
        <v>397</v>
      </c>
      <c r="G54" s="173" t="str">
        <f t="shared" ref="G54:G55" si="10">IF(E54="Réponse non renseignée","",IF(E54="Pas d'action à mener","",1))</f>
        <v/>
      </c>
      <c r="H54" s="30"/>
      <c r="I54" s="5"/>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row>
    <row r="55" spans="1:44" s="3" customFormat="1" ht="49.5" customHeight="1" x14ac:dyDescent="0.3">
      <c r="A55" s="362"/>
      <c r="B55" s="147" t="s">
        <v>55</v>
      </c>
      <c r="C55" s="140" t="s">
        <v>404</v>
      </c>
      <c r="D55" s="188" t="str">
        <f>IF('IV. Gestion identités'!C9="","",'IV. Gestion identités'!C9)</f>
        <v/>
      </c>
      <c r="E55" s="191" t="str">
        <f>IF(D55="","Réponse non renseignée",IF(D55="OUI","Pas d'action à mener","L'utilisation de la fonctionnalité de validation des identités devient obligatoire avec le RNIV. Assurez-vous que cette fonctionnalité est correctement utilisée dans votre structure."))</f>
        <v>Réponse non renseignée</v>
      </c>
      <c r="F55" s="130" t="s">
        <v>397</v>
      </c>
      <c r="G55" s="174" t="str">
        <f t="shared" si="10"/>
        <v/>
      </c>
      <c r="H55" s="5"/>
      <c r="I55" s="64"/>
      <c r="J55" s="65"/>
      <c r="K55" s="65"/>
    </row>
    <row r="56" spans="1:44" s="3" customFormat="1" ht="133.5" customHeight="1" x14ac:dyDescent="0.3">
      <c r="A56" s="362"/>
      <c r="B56" s="147" t="s">
        <v>56</v>
      </c>
      <c r="C56" s="140" t="s">
        <v>407</v>
      </c>
      <c r="D56" s="188" t="str">
        <f>IF('IV. Gestion identités'!C11="","",'IV. Gestion identités'!C11)</f>
        <v/>
      </c>
      <c r="E56" s="191" t="str">
        <f>IF(D56="","Réponse non renseignée",IF(D56="OUI","Pas d'action à mener",IF(D56="Non applicable","Pas d'action à mener","L'identité doit être contrôlée à l'aide d'une pièce à haut niveau de confiance pour pouvoir être validée."&amp;I56)))</f>
        <v>Réponse non renseignée</v>
      </c>
      <c r="F56" s="130" t="s">
        <v>397</v>
      </c>
      <c r="G56" s="174" t="str">
        <f t="shared" ref="G56:G58" si="11">IF(E56="Réponse non renseignée","",IF(E56="Pas d'action à mener","",1))</f>
        <v/>
      </c>
      <c r="H56" s="5"/>
      <c r="I56" s="69" t="s">
        <v>408</v>
      </c>
      <c r="J56" s="73"/>
      <c r="K56" s="65"/>
    </row>
    <row r="57" spans="1:44" s="3" customFormat="1" ht="52" customHeight="1" x14ac:dyDescent="0.3">
      <c r="A57" s="362"/>
      <c r="B57" s="147" t="s">
        <v>197</v>
      </c>
      <c r="C57" s="140" t="s">
        <v>409</v>
      </c>
      <c r="D57" s="188" t="str">
        <f>IF('IV. Gestion identités'!C14="","",'IV. Gestion identités'!C14)</f>
        <v/>
      </c>
      <c r="E57" s="191" t="str">
        <f>IF(D57="","Réponse non renseignée","Assurez-vous que les professionnels concernés soient correctement formés à l'utilisation des statuts de l'identité et au processus de validation d'une identité; et que leur charge de travail leur permette de valider les identités en sécurité")</f>
        <v>Réponse non renseignée</v>
      </c>
      <c r="F57" s="130" t="s">
        <v>397</v>
      </c>
      <c r="G57" s="174" t="str">
        <f t="shared" si="11"/>
        <v/>
      </c>
      <c r="H57" s="5"/>
    </row>
    <row r="58" spans="1:44" s="3" customFormat="1" ht="89" customHeight="1" x14ac:dyDescent="0.3">
      <c r="A58" s="362"/>
      <c r="B58" s="147" t="s">
        <v>198</v>
      </c>
      <c r="C58" s="140" t="s">
        <v>32</v>
      </c>
      <c r="D58" s="188" t="str">
        <f>IF('IV. Gestion identités'!C16="","",'IV. Gestion identités'!C16)</f>
        <v/>
      </c>
      <c r="E58" s="191" t="str">
        <f>IF(D58="","Réponse non renseignée",IF(D58="NON","Pas d'action à mener",IF(D58="NON APPLICABLE","Pas d'action à mener","La validation automatique des identités est interdite par le RNIV. Assurez-vous que cette pratique ne perdure pas dans votre structure. 
Formez votre personnel au processus de validation d'une identité, tel que décrit dans le RNIV."&amp;I58)))</f>
        <v>Réponse non renseignée</v>
      </c>
      <c r="F58" s="130" t="s">
        <v>397</v>
      </c>
      <c r="G58" s="174" t="str">
        <f t="shared" si="11"/>
        <v/>
      </c>
      <c r="H58" s="5"/>
      <c r="I58" s="69" t="s">
        <v>238</v>
      </c>
    </row>
    <row r="59" spans="1:44" s="3" customFormat="1" ht="48" customHeight="1" x14ac:dyDescent="0.3">
      <c r="A59" s="362"/>
      <c r="B59" s="147" t="s">
        <v>199</v>
      </c>
      <c r="C59" s="140" t="str">
        <f>'IV. Gestion identités'!B19</f>
        <v>Le logiciel maître des identités propose-t-il l’utilisation d’attributs "identité douteuse", "identité fictive" (ou "sensible") et "identité homonyme" pour caractériser certaines identités particulières ?</v>
      </c>
      <c r="D59" s="188" t="str">
        <f>IF('IV. Gestion identités'!C19="","",'IV. Gestion identités'!C19)</f>
        <v/>
      </c>
      <c r="E59" s="191" t="str">
        <f>IF(D59="","Réponse non renseignée",IF(D59="OUI","Pas d'action à mener","Le RNIV préconise l'utilisation de ces attributs. Contactez l'éditeur de votre logiciel maître des identités afin de vous assurer que l'ajout de ces attributs sont prévus."))</f>
        <v>Réponse non renseignée</v>
      </c>
      <c r="F59" s="130" t="s">
        <v>397</v>
      </c>
      <c r="G59" s="174" t="str">
        <f>IF(E59="Réponse non renseignée","",IF(E59="Pas d'action à mener","",1))</f>
        <v/>
      </c>
      <c r="H59" s="5"/>
      <c r="I59" s="64" t="s">
        <v>136</v>
      </c>
      <c r="J59" s="69" t="s">
        <v>66</v>
      </c>
      <c r="K59" s="65"/>
    </row>
    <row r="60" spans="1:44" s="3" customFormat="1" ht="79.5" customHeight="1" x14ac:dyDescent="0.3">
      <c r="A60" s="362"/>
      <c r="B60" s="147" t="s">
        <v>200</v>
      </c>
      <c r="C60" s="140" t="s">
        <v>411</v>
      </c>
      <c r="D60" s="188" t="str">
        <f>IF('IV. Gestion identités'!C22="","",'IV. Gestion identités'!C22)</f>
        <v/>
      </c>
      <c r="E60" s="191" t="str">
        <f>IF(D60="","Réponse non renseignée",IF(D60="OUI","Pas d'action à mener","Le RNIV préconise l'utilisation de ces attributs (douteux, fictif, homonyme) pour permettre aux professionnels de caractériser les identités numériques nécessitant un traitement particulier."&amp;I60))</f>
        <v>Réponse non renseignée</v>
      </c>
      <c r="F60" s="130" t="s">
        <v>397</v>
      </c>
      <c r="G60" s="174" t="str">
        <f>IF(E60="Réponse non renseignée","",IF(E60="Pas d'action à mener","",1))</f>
        <v/>
      </c>
      <c r="H60" s="5"/>
      <c r="I60" s="68" t="s">
        <v>412</v>
      </c>
      <c r="J60" s="73" t="s">
        <v>137</v>
      </c>
      <c r="K60" s="65"/>
    </row>
    <row r="61" spans="1:44" s="3" customFormat="1" ht="50.5" customHeight="1" x14ac:dyDescent="0.3">
      <c r="A61" s="362"/>
      <c r="B61" s="147" t="s">
        <v>220</v>
      </c>
      <c r="C61" s="140" t="str">
        <f>'IV. Gestion identités'!B24</f>
        <v>Recherchez-vous les doublons dans votre base identité ?</v>
      </c>
      <c r="D61" s="188" t="str">
        <f>IF('IV. Gestion identités'!C24="","",'IV. Gestion identités'!C24)</f>
        <v/>
      </c>
      <c r="E61" s="191" t="str">
        <f>IF(D61="","Réponse non renseignée",IF(D61="OUI","Pas d'action à mener","Veillez à vérifier régulièrement que votre base d'identité ne contient pas de doublons."&amp;I61))</f>
        <v>Réponse non renseignée</v>
      </c>
      <c r="F61" s="130" t="s">
        <v>397</v>
      </c>
      <c r="G61" s="174" t="str">
        <f t="shared" ref="G61" si="12">IF(E61="Réponse non renseignée","",IF(E61="Pas d'action à mener","",1))</f>
        <v/>
      </c>
      <c r="H61" s="5"/>
      <c r="I61" s="69"/>
    </row>
    <row r="62" spans="1:44" s="3" customFormat="1" ht="51.5" customHeight="1" x14ac:dyDescent="0.3">
      <c r="A62" s="362"/>
      <c r="B62" s="147" t="s">
        <v>282</v>
      </c>
      <c r="C62" s="140" t="str">
        <f>'IV. Gestion identités'!B27</f>
        <v>L’étude des doublons potentiels est-elle réalisée par des personnels dédiés et habilités?</v>
      </c>
      <c r="D62" s="188" t="str">
        <f>IF('IV. Gestion identités'!C27="","",'IV. Gestion identités'!C27)</f>
        <v/>
      </c>
      <c r="E62" s="191" t="str">
        <f>IF(D62="","Réponse non renseignée",IF(D62="OUI","Pas d'action à mener","Veillez à ce que l'étude des doublons soit effectuée par des personnels dédiés et habilités. Assurez-vous que les personnels concernés soient correctement formés."))</f>
        <v>Réponse non renseignée</v>
      </c>
      <c r="F62" s="130" t="s">
        <v>397</v>
      </c>
      <c r="G62" s="174" t="str">
        <f t="shared" ref="G62:G64" si="13">IF(E62="Réponse non renseignée","",IF(E62="Pas d'action à mener","",1))</f>
        <v/>
      </c>
      <c r="H62" s="5"/>
      <c r="I62" s="64"/>
    </row>
    <row r="63" spans="1:44" s="3" customFormat="1" ht="40.5" customHeight="1" x14ac:dyDescent="0.3">
      <c r="A63" s="362"/>
      <c r="B63" s="147" t="s">
        <v>283</v>
      </c>
      <c r="C63" s="140" t="str">
        <f>'IV. Gestion identités'!B29</f>
        <v>Les professionnels pouvant réaliser des fusions sont-ils correctement formés pour ce faire ?</v>
      </c>
      <c r="D63" s="188" t="str">
        <f>IF('IV. Gestion identités'!C29="","",'IV. Gestion identités'!C29)</f>
        <v/>
      </c>
      <c r="E63" s="191" t="str">
        <f>IF(D63="","Réponse non renseignée",IF(D63="OUI","Pas d'action à mener","Les fusions de dossiers usagers peuvent mener à des collisions si elles sont faites à tort. Assurez-vous que seuls des professionnels dédiés sont habilités et formés pour fusionner des dossiers usagers."))</f>
        <v>Réponse non renseignée</v>
      </c>
      <c r="F63" s="130" t="s">
        <v>397</v>
      </c>
      <c r="G63" s="174" t="str">
        <f t="shared" si="13"/>
        <v/>
      </c>
      <c r="H63" s="5"/>
      <c r="I63" s="5"/>
    </row>
    <row r="64" spans="1:44" s="3" customFormat="1" ht="40.5" customHeight="1" thickBot="1" x14ac:dyDescent="0.35">
      <c r="A64" s="363"/>
      <c r="B64" s="147" t="s">
        <v>284</v>
      </c>
      <c r="C64" s="140" t="str">
        <f>'IV. Gestion identités'!B31</f>
        <v>La prise en charge des collisions est-elle réalisée par des personnels dédiés et habilités ?</v>
      </c>
      <c r="D64" s="188" t="str">
        <f>IF('IV. Gestion identités'!C31="","",'IV. Gestion identités'!C31)</f>
        <v/>
      </c>
      <c r="E64" s="191" t="str">
        <f>IF(D64="","Réponse non renseignée",IF(D64="OUI","Pas d'action à mener","La prise en charge des collisions de dossiers est une tâche complexe. Assurez-vous que seuls des professionnels dédiés sont habilités et formés à cette tâche."))</f>
        <v>Réponse non renseignée</v>
      </c>
      <c r="F64" s="130" t="s">
        <v>397</v>
      </c>
      <c r="G64" s="174" t="str">
        <f t="shared" si="13"/>
        <v/>
      </c>
      <c r="H64" s="5"/>
      <c r="I64" s="5"/>
    </row>
    <row r="65" spans="1:44" s="30" customFormat="1" ht="52" customHeight="1" x14ac:dyDescent="0.3">
      <c r="A65" s="358" t="s">
        <v>288</v>
      </c>
      <c r="B65" s="184" t="s">
        <v>13</v>
      </c>
      <c r="C65" s="148" t="str">
        <f>'V. Etat des lieux SI'!B6</f>
        <v xml:space="preserve">Avez-vous formalisé votre politique d’habilitation et défini les droits individuels (accès, modifications) attribués aux professionnels ? </v>
      </c>
      <c r="D65" s="199" t="str">
        <f>IF('V. Etat des lieux SI'!C6="","",'V. Etat des lieux SI'!C6)</f>
        <v/>
      </c>
      <c r="E65" s="196" t="str">
        <f>IF(D65="","Réponse non renseignée",IF(D65="OUI","Veillez à mettre régulièrement à jour les droits et habilitations des professionnels, en particulier avec l'arrivée de l'INS.","Rédigez la politique d'habilitation et définissez les droits d'accès et de modifications pour chaque professionnel."))</f>
        <v>Réponse non renseignée</v>
      </c>
      <c r="F65" s="128" t="s">
        <v>397</v>
      </c>
      <c r="G65" s="173" t="str">
        <f t="shared" ref="G65:G69" si="14">IF(E65="Réponse non renseignée","",IF(E65="Pas d'action à mener","",1))</f>
        <v/>
      </c>
      <c r="K65" s="72"/>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row>
    <row r="66" spans="1:44" s="3" customFormat="1" ht="43.5" customHeight="1" x14ac:dyDescent="0.3">
      <c r="A66" s="359"/>
      <c r="B66" s="185" t="s">
        <v>14</v>
      </c>
      <c r="C66" s="141" t="str">
        <f>'V. Etat des lieux SI'!B8</f>
        <v>Avez-vous rédigé une charte informatique qui formalise les règles d’accès et d’usage du système d’information, en particulier pour les applications gérant des données de santé à caractère personnel ?</v>
      </c>
      <c r="D66" s="188" t="str">
        <f>IF('V. Etat des lieux SI'!C8="","",'V. Etat des lieux SI'!C8)</f>
        <v/>
      </c>
      <c r="E66" s="191" t="str">
        <f>IF(D66="","Réponse non renseignée",IF(D66="OUI","Veillez à mettre à jour votre charte avec l'arrivée de l'INS. Assurez-vous que cette charte est connue et appliquée par l'ensemble du personnel","Rédigez votre charte informatique. Relayez-la auprès du personnel et assurez-vous qu'elle soit connue et appliquée."))</f>
        <v>Réponse non renseignée</v>
      </c>
      <c r="F66" s="130" t="s">
        <v>397</v>
      </c>
      <c r="G66" s="174" t="str">
        <f t="shared" si="14"/>
        <v/>
      </c>
      <c r="H66" s="30"/>
      <c r="I66" s="5"/>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row>
    <row r="67" spans="1:44" s="3" customFormat="1" ht="65" customHeight="1" x14ac:dyDescent="0.3">
      <c r="A67" s="359"/>
      <c r="B67" s="185" t="s">
        <v>15</v>
      </c>
      <c r="C67" s="141" t="str">
        <f>'V. Etat des lieux SI'!B10</f>
        <v>Avez vous identifié un référent système d'information ?</v>
      </c>
      <c r="D67" s="188" t="str">
        <f>IF('V. Etat des lieux SI'!C10="","",'V. Etat des lieux SI'!C10)</f>
        <v/>
      </c>
      <c r="E67" s="191" t="str">
        <f>IF(D67="","Réponse non renseignée",IF(D67="OUI","Veillez à intégrer ce référent SI à l'équipe en charge de réaliser les tests métier lors de la mise en place de votre logiciel compatible avec l'INS.",I67))</f>
        <v>Réponse non renseignée</v>
      </c>
      <c r="F67" s="130"/>
      <c r="G67" s="174" t="str">
        <f t="shared" si="14"/>
        <v/>
      </c>
      <c r="H67" s="30"/>
      <c r="I67" s="68" t="s">
        <v>422</v>
      </c>
    </row>
    <row r="68" spans="1:44" s="30" customFormat="1" ht="55" customHeight="1" x14ac:dyDescent="0.3">
      <c r="A68" s="359"/>
      <c r="B68" s="185" t="s">
        <v>16</v>
      </c>
      <c r="C68" s="149" t="str">
        <f>'V. Etat des lieux SI'!B13</f>
        <v xml:space="preserve">Avez-vous pris contact avec l'éditeur de votre logiciel maitre des identités (celui dans lequel vous créez et modifiez les identités des usagers) ? </v>
      </c>
      <c r="D68" s="188" t="str">
        <f>IF('V. Etat des lieux SI'!C13="","",'V. Etat des lieux SI'!C13)</f>
        <v/>
      </c>
      <c r="E68" s="191" t="str">
        <f>IF(D68="","Réponse non renseignée",IF(D68="OUI","Pas d'action à mener","Contactez au plus tôt vote éditeur et veillez à aborder l'ensemble des points listés dans la question V.5 dans l'onglet 'Etat des lieux SI' au cours de l'échange."))</f>
        <v>Réponse non renseignée</v>
      </c>
      <c r="F68" s="130"/>
      <c r="G68" s="174" t="str">
        <f t="shared" si="14"/>
        <v/>
      </c>
      <c r="I68" s="68"/>
      <c r="J68" s="71"/>
    </row>
    <row r="69" spans="1:44" s="30" customFormat="1" ht="52.5" customHeight="1" x14ac:dyDescent="0.3">
      <c r="A69" s="359"/>
      <c r="B69" s="356" t="s">
        <v>17</v>
      </c>
      <c r="C69" s="150" t="s">
        <v>423</v>
      </c>
      <c r="D69" s="188" t="str">
        <f>IF('V. Etat des lieux SI'!C17="","",'V. Etat des lieux SI'!C17)</f>
        <v/>
      </c>
      <c r="E69" s="191" t="str">
        <f>IF(D69="","Réponse non renseignée",IF(D69="OUI","Pas d'action à mener","Les éditeurs doivent prendre connaissance du guide d'implémentation en consultant le site de l'ANS. Ils doivent faire évoluer leurs logiciels pour être conforme à ce guide."))</f>
        <v>Réponse non renseignée</v>
      </c>
      <c r="F69" s="130" t="s">
        <v>322</v>
      </c>
      <c r="G69" s="174" t="str">
        <f t="shared" si="14"/>
        <v/>
      </c>
      <c r="I69" s="5"/>
    </row>
    <row r="70" spans="1:44" s="3" customFormat="1" ht="56.5" customHeight="1" x14ac:dyDescent="0.3">
      <c r="A70" s="359"/>
      <c r="B70" s="357"/>
      <c r="C70" s="150" t="s">
        <v>424</v>
      </c>
      <c r="D70" s="188" t="str">
        <f>IF('V. Etat des lieux SI'!C19="","",'V. Etat des lieux SI'!C19)</f>
        <v/>
      </c>
      <c r="E70" s="191" t="str">
        <f>IF(D70="","Réponse non renseignée",IF(D70="OUI","Pas d'action à mener","Pour rappel, les scénarios de tests métier sont une aide. Il n'y a pas d'obligation de remplissage. 
Vous pouvez réaliser ces tests, en lien avec vos éditeurs,"&amp;I70))</f>
        <v>Réponse non renseignée</v>
      </c>
      <c r="F70" s="130" t="s">
        <v>348</v>
      </c>
      <c r="G70" s="174" t="str">
        <f>IF(E70="Réponse non renseignée","",IF(E70="Pas d'action à mener","",2))</f>
        <v/>
      </c>
      <c r="H70" s="30"/>
      <c r="I70" s="64" t="s">
        <v>425</v>
      </c>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row>
    <row r="71" spans="1:44" s="3" customFormat="1" ht="83.5" customHeight="1" x14ac:dyDescent="0.3">
      <c r="A71" s="359"/>
      <c r="B71" s="357"/>
      <c r="C71" s="150" t="s">
        <v>426</v>
      </c>
      <c r="D71" s="188" t="str">
        <f>IF('V. Etat des lieux SI'!C21="","",'V. Etat des lieux SI'!C21)</f>
        <v/>
      </c>
      <c r="E71" s="191" t="str">
        <f>IF(D71="","Réponse non renseignée",IF(D71="OUI","Pas d'action à mener","Questionnez ce point avec votre éditeur lors de votre prochain échange. Veillez à ce que votre éditeur vous délivre au plus tôt une version compatible INS"))</f>
        <v>Réponse non renseignée</v>
      </c>
      <c r="F71" s="276" t="s">
        <v>327</v>
      </c>
      <c r="G71" s="174" t="str">
        <f t="shared" ref="G71:G73" si="15">IF(E71="Réponse non renseignée","",IF(E71="Pas d'action à mener","",1))</f>
        <v/>
      </c>
      <c r="H71" s="30"/>
      <c r="I71" s="64"/>
      <c r="J71" s="69"/>
    </row>
    <row r="72" spans="1:44" s="3" customFormat="1" ht="63.5" customHeight="1" x14ac:dyDescent="0.3">
      <c r="A72" s="359"/>
      <c r="B72" s="357"/>
      <c r="C72" s="150" t="s">
        <v>427</v>
      </c>
      <c r="D72" s="188" t="str">
        <f>IF('V. Etat des lieux SI'!C23="","",'V. Etat des lieux SI'!C23)</f>
        <v/>
      </c>
      <c r="E72" s="191" t="str">
        <f>IF(D72="","Réponse non renseignée",IF(D72="OUI","Pas d'action à mener",I72))</f>
        <v>Réponse non renseignée</v>
      </c>
      <c r="F72" s="130"/>
      <c r="G72" s="174" t="str">
        <f t="shared" si="15"/>
        <v/>
      </c>
      <c r="H72" s="5"/>
      <c r="I72" s="204" t="s">
        <v>428</v>
      </c>
      <c r="J72" s="69"/>
    </row>
    <row r="73" spans="1:44" s="3" customFormat="1" ht="51" customHeight="1" x14ac:dyDescent="0.3">
      <c r="A73" s="359"/>
      <c r="B73" s="357"/>
      <c r="C73" s="150" t="s">
        <v>143</v>
      </c>
      <c r="D73" s="188" t="str">
        <f>IF('V. Etat des lieux SI'!C25="","",'V. Etat des lieux SI'!C25)</f>
        <v/>
      </c>
      <c r="E73" s="191" t="str">
        <f>IF(D73="","Réponse non renseignée",IF(D73="OUI","Pas d'action à mener","Questionnez ce point avec votre éditeur lors de votre prochain échange."))</f>
        <v>Réponse non renseignée</v>
      </c>
      <c r="F73" s="130"/>
      <c r="G73" s="174" t="str">
        <f t="shared" si="15"/>
        <v/>
      </c>
      <c r="H73" s="5"/>
      <c r="I73" s="64"/>
      <c r="J73" s="69"/>
    </row>
    <row r="74" spans="1:44" s="3" customFormat="1" ht="53.5" customHeight="1" x14ac:dyDescent="0.3">
      <c r="A74" s="359"/>
      <c r="B74" s="357"/>
      <c r="C74" s="150" t="s">
        <v>429</v>
      </c>
      <c r="D74" s="188" t="str">
        <f>IF('V. Etat des lieux SI'!C27="","",'V. Etat des lieux SI'!C27)</f>
        <v/>
      </c>
      <c r="E74" s="191" t="str">
        <f>IF(D74="","Réponse non renseignée",IF(D74="OUI","Pas d'action à mener","Les éditeurs peuvent prendre connaissance de l'annexe CI-SIS en consultant le site de l'ANS."))</f>
        <v>Réponse non renseignée</v>
      </c>
      <c r="F74" s="200" t="s">
        <v>430</v>
      </c>
      <c r="G74" s="174" t="str">
        <f t="shared" ref="G74:G75" si="16">IF(E74="Réponse non renseignée","",IF(E74="Pas d'action à mener","",1))</f>
        <v/>
      </c>
      <c r="H74" s="5"/>
      <c r="I74" s="5"/>
      <c r="J74" s="69"/>
    </row>
    <row r="75" spans="1:44" s="3" customFormat="1" ht="64" customHeight="1" x14ac:dyDescent="0.3">
      <c r="A75" s="359"/>
      <c r="B75" s="357"/>
      <c r="C75" s="150" t="s">
        <v>63</v>
      </c>
      <c r="D75" s="188" t="str">
        <f>IF('V. Etat des lieux SI'!C29="","",'V. Etat des lieux SI'!C29)</f>
        <v/>
      </c>
      <c r="E75" s="191" t="str">
        <f>IF(D75="","Réponse non renseignée",IF(D75="OUI","Pas d'action à mener","Questionnez votre éditeur sur ce point lorsque vous le contacterez. Pensez à organiser de nouvelles formations lorsque vous faites évoluer vos outils informatiques."))</f>
        <v>Réponse non renseignée</v>
      </c>
      <c r="F75" s="130"/>
      <c r="G75" s="174" t="str">
        <f t="shared" si="16"/>
        <v/>
      </c>
      <c r="H75" s="5"/>
      <c r="I75" s="68"/>
      <c r="K75" s="65"/>
    </row>
    <row r="76" spans="1:44" s="3" customFormat="1" ht="50" customHeight="1" x14ac:dyDescent="0.3">
      <c r="A76" s="359"/>
      <c r="B76" s="185" t="s">
        <v>18</v>
      </c>
      <c r="C76" s="172" t="str">
        <f>'V. Etat des lieux SI'!B31</f>
        <v>Avez-vous bien conscience qu'il vous faudra tester la bonne transmission du flux d'identité qui sort de votre système d'information ?</v>
      </c>
      <c r="D76" s="188" t="str">
        <f>IF('V. Etat des lieux SI'!C31="","",'V. Etat des lieux SI'!C31)</f>
        <v/>
      </c>
      <c r="E76" s="191" t="str">
        <f>IF(D76="","Réponse non renseignée",IF(D76="OUI","Pas d'action à mener",I76))</f>
        <v>Réponse non renseignée</v>
      </c>
      <c r="F76" s="139"/>
      <c r="G76" s="174" t="str">
        <f>IF(E76="Réponse non renseignée","",IF(E76="Pas d'action à mener","",1))</f>
        <v/>
      </c>
      <c r="H76" s="5"/>
      <c r="I76" s="64" t="s">
        <v>431</v>
      </c>
    </row>
    <row r="77" spans="1:44" s="30" customFormat="1" ht="56.5" customHeight="1" x14ac:dyDescent="0.3">
      <c r="A77" s="359"/>
      <c r="B77" s="185" t="s">
        <v>22</v>
      </c>
      <c r="C77" s="299" t="str">
        <f>'V. Etat des lieux SI'!B34</f>
        <v xml:space="preserve">Avez-vous défini un calendrier d’évolution de votre logiciel pour leur mise en conformité avec l’INS (en vous basant notamment sur les échanges que vous avez eus avec votre éditeur) ? </v>
      </c>
      <c r="D77" s="188" t="str">
        <f>IF('V. Etat des lieux SI'!C34="","",'V. Etat des lieux SI'!C34)</f>
        <v/>
      </c>
      <c r="E77" s="194" t="str">
        <f>IF(D77="","Réponse non renseignée",IF(D77="OUI","Pas d'action à mener","Etablissez au plus tôt un planning de mise en conformité de vos logiciels avec l'INS, en vous rapprochant de votre éditeur, et en identifiant les cas d'usage prioritaires de l'INS pour votre service."))</f>
        <v>Réponse non renseignée</v>
      </c>
      <c r="F77" s="151"/>
      <c r="G77" s="177" t="str">
        <f>IF(E77="Réponse non renseignée","",IF(E77="Pas d'action à mener","",1))</f>
        <v/>
      </c>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row>
    <row r="78" spans="1:44" s="30" customFormat="1" ht="56.5" customHeight="1" thickBot="1" x14ac:dyDescent="0.35">
      <c r="A78" s="360"/>
      <c r="B78" s="185" t="s">
        <v>23</v>
      </c>
      <c r="C78" s="171" t="str">
        <f>'V. Etat des lieux SI'!B36</f>
        <v xml:space="preserve">Transmettez-vous des données de santé à d'autres outils (comme l'outil mesvaccins.net) ? </v>
      </c>
      <c r="D78" s="188" t="str">
        <f>IF('V. Etat des lieux SI'!C36="","",'V. Etat des lieux SI'!C36)</f>
        <v/>
      </c>
      <c r="E78" s="194" t="str">
        <f>IF(D78="","Réponse non renseignée",IF(D78="OUI","Veillez à prévoir une procédure sur la conduite à tenir dans le cas où les outils en question ont été alimentés avec une identité usager erronée.","Dans le cas où vous envisageriez d'alimenter ce type d'outils," &amp;I78))</f>
        <v>Réponse non renseignée</v>
      </c>
      <c r="F78" s="151"/>
      <c r="G78" s="177" t="str">
        <f>IF(E78="Réponse non renseignée","",IF(E78="Pas d'action à mener","",1))</f>
        <v/>
      </c>
      <c r="I78" s="72" t="s">
        <v>432</v>
      </c>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row>
    <row r="79" spans="1:44" s="3" customFormat="1" ht="45.5" customHeight="1" x14ac:dyDescent="0.3">
      <c r="A79" s="342" t="s">
        <v>239</v>
      </c>
      <c r="B79" s="345" t="s">
        <v>240</v>
      </c>
      <c r="C79" s="152" t="s">
        <v>140</v>
      </c>
      <c r="D79" s="199" t="str">
        <f>IF('VI. Pilotage'!C7="","",'VI. Pilotage'!C7)</f>
        <v/>
      </c>
      <c r="E79" s="196" t="str">
        <f t="shared" ref="E79:E82" si="17">IF(D79="","Réponse non renseignée",IF(D79="OUI","Pas d'action à mener","Veillez dans la mesure du possible à mettre en place cet indicateur et à le suivre régulièrement. Reportez-vous au RNIV pour davantage de précisions."))</f>
        <v>Réponse non renseignée</v>
      </c>
      <c r="F79" s="128" t="s">
        <v>397</v>
      </c>
      <c r="G79" s="173" t="str">
        <f t="shared" ref="G79:G82" si="18">IF(E79="Réponse non renseignée","",IF(E79="Pas d'action à mener","",1))</f>
        <v/>
      </c>
      <c r="H79" s="5"/>
      <c r="I79" s="64"/>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row>
    <row r="80" spans="1:44" s="3" customFormat="1" ht="37.5" customHeight="1" x14ac:dyDescent="0.3">
      <c r="A80" s="343"/>
      <c r="B80" s="346"/>
      <c r="C80" s="153" t="s">
        <v>141</v>
      </c>
      <c r="D80" s="188" t="str">
        <f>IF('VI. Pilotage'!C9="","",'VI. Pilotage'!C9)</f>
        <v/>
      </c>
      <c r="E80" s="191" t="str">
        <f t="shared" si="17"/>
        <v>Réponse non renseignée</v>
      </c>
      <c r="F80" s="130" t="s">
        <v>397</v>
      </c>
      <c r="G80" s="174" t="str">
        <f t="shared" si="18"/>
        <v/>
      </c>
      <c r="O80" s="10"/>
    </row>
    <row r="81" spans="1:14" s="3" customFormat="1" ht="40.5" customHeight="1" x14ac:dyDescent="0.3">
      <c r="A81" s="343"/>
      <c r="B81" s="346"/>
      <c r="C81" s="153" t="s">
        <v>453</v>
      </c>
      <c r="D81" s="188" t="str">
        <f>IF('VI. Pilotage'!C12="","",'VI. Pilotage'!C12)</f>
        <v/>
      </c>
      <c r="E81" s="191" t="str">
        <f t="shared" si="17"/>
        <v>Réponse non renseignée</v>
      </c>
      <c r="F81" s="130" t="s">
        <v>397</v>
      </c>
      <c r="G81" s="174" t="str">
        <f>IF(E81="Réponse non renseignée","",IF(E81="Pas d'action à mener","",1))</f>
        <v/>
      </c>
    </row>
    <row r="82" spans="1:14" s="3" customFormat="1" ht="39.5" customHeight="1" x14ac:dyDescent="0.3">
      <c r="A82" s="343"/>
      <c r="B82" s="346"/>
      <c r="C82" s="153" t="s">
        <v>454</v>
      </c>
      <c r="D82" s="188" t="str">
        <f>IF('VI. Pilotage'!C15="","",'VI. Pilotage'!C15)</f>
        <v/>
      </c>
      <c r="E82" s="191" t="str">
        <f t="shared" si="17"/>
        <v>Réponse non renseignée</v>
      </c>
      <c r="F82" s="130" t="s">
        <v>397</v>
      </c>
      <c r="G82" s="174" t="str">
        <f t="shared" si="18"/>
        <v/>
      </c>
    </row>
    <row r="83" spans="1:14" s="3" customFormat="1" ht="45.5" customHeight="1" thickBot="1" x14ac:dyDescent="0.35">
      <c r="A83" s="344"/>
      <c r="B83" s="347"/>
      <c r="C83" s="206" t="s">
        <v>455</v>
      </c>
      <c r="D83" s="198" t="str">
        <f>IF('VI. Pilotage'!C18="","",'VI. Pilotage'!C18)</f>
        <v/>
      </c>
      <c r="E83" s="195" t="str">
        <f>IF(D83="","Réponse non renseignée",IF(D83="OUI","Pas d'action à mener","Veillez dans la mesure du possible à mettre en place cet indicateur et à le suivre régulièrement. Reportez-vous au RNIV pour davantage de précisions. "))</f>
        <v>Réponse non renseignée</v>
      </c>
      <c r="F83" s="136" t="s">
        <v>397</v>
      </c>
      <c r="G83" s="176" t="str">
        <f t="shared" ref="G83" si="19">IF(E83="Réponse non renseignée","",IF(E83="Pas d'action à mener","",1))</f>
        <v/>
      </c>
    </row>
    <row r="84" spans="1:14" s="3" customFormat="1" x14ac:dyDescent="0.3">
      <c r="B84" s="53"/>
      <c r="C84" s="28"/>
      <c r="D84" s="59"/>
      <c r="E84" s="182"/>
      <c r="F84" s="106"/>
      <c r="J84" s="7"/>
    </row>
    <row r="85" spans="1:14" s="3" customFormat="1" x14ac:dyDescent="0.3">
      <c r="B85" s="53"/>
      <c r="D85" s="59"/>
      <c r="E85" s="182"/>
      <c r="F85" s="106"/>
      <c r="J85" s="7"/>
    </row>
    <row r="86" spans="1:14" s="3" customFormat="1" x14ac:dyDescent="0.3">
      <c r="B86" s="53"/>
      <c r="D86" s="59"/>
      <c r="E86" s="182"/>
      <c r="F86" s="106"/>
      <c r="J86" s="7"/>
    </row>
    <row r="87" spans="1:14" s="3" customFormat="1" x14ac:dyDescent="0.3">
      <c r="B87" s="53"/>
      <c r="D87" s="59"/>
      <c r="E87" s="182"/>
      <c r="F87" s="106"/>
      <c r="J87" s="7"/>
    </row>
    <row r="88" spans="1:14" s="3" customFormat="1" x14ac:dyDescent="0.3">
      <c r="B88" s="53"/>
      <c r="D88" s="59"/>
      <c r="E88" s="182"/>
      <c r="F88" s="106"/>
      <c r="J88" s="7"/>
    </row>
    <row r="89" spans="1:14" s="3" customFormat="1" x14ac:dyDescent="0.3">
      <c r="B89" s="53"/>
      <c r="D89" s="59"/>
      <c r="E89" s="182"/>
      <c r="F89" s="106"/>
      <c r="J89" s="7"/>
      <c r="K89" s="7"/>
    </row>
    <row r="90" spans="1:14" s="3" customFormat="1" x14ac:dyDescent="0.3">
      <c r="B90" s="53"/>
      <c r="D90" s="59"/>
      <c r="E90" s="182"/>
      <c r="F90" s="106"/>
      <c r="J90" s="7"/>
      <c r="K90" s="7"/>
    </row>
    <row r="91" spans="1:14" s="3" customFormat="1" x14ac:dyDescent="0.3">
      <c r="B91" s="53"/>
      <c r="D91" s="59"/>
      <c r="E91" s="182"/>
      <c r="F91" s="106"/>
      <c r="J91" s="7"/>
      <c r="K91" s="7"/>
    </row>
    <row r="92" spans="1:14" s="3" customFormat="1" x14ac:dyDescent="0.3">
      <c r="B92" s="53"/>
      <c r="D92" s="59"/>
      <c r="E92" s="182"/>
      <c r="F92" s="106"/>
      <c r="J92" s="7"/>
      <c r="K92" s="7"/>
    </row>
    <row r="93" spans="1:14" s="3" customFormat="1" x14ac:dyDescent="0.3">
      <c r="B93" s="53"/>
      <c r="D93" s="59"/>
      <c r="E93" s="182"/>
      <c r="F93" s="106"/>
      <c r="J93" s="7"/>
      <c r="K93" s="7"/>
    </row>
    <row r="94" spans="1:14" s="3" customFormat="1" x14ac:dyDescent="0.3">
      <c r="B94" s="53"/>
      <c r="D94" s="59"/>
      <c r="E94" s="182"/>
      <c r="F94" s="106"/>
      <c r="J94" s="7"/>
      <c r="K94" s="7"/>
    </row>
    <row r="95" spans="1:14" s="3" customFormat="1" x14ac:dyDescent="0.3">
      <c r="B95" s="53"/>
      <c r="D95" s="59"/>
      <c r="E95" s="182"/>
      <c r="F95" s="106"/>
      <c r="J95" s="7"/>
      <c r="K95" s="7"/>
    </row>
    <row r="96" spans="1:14" s="3" customFormat="1" x14ac:dyDescent="0.3">
      <c r="B96" s="53"/>
      <c r="D96" s="59"/>
      <c r="E96" s="182"/>
      <c r="F96" s="106"/>
      <c r="J96" s="7"/>
      <c r="K96" s="7"/>
      <c r="L96" s="7"/>
      <c r="M96" s="7"/>
      <c r="N96" s="7"/>
    </row>
    <row r="97" spans="2:14" s="3" customFormat="1" x14ac:dyDescent="0.3">
      <c r="B97" s="53"/>
      <c r="D97" s="59"/>
      <c r="E97" s="182"/>
      <c r="F97" s="106"/>
      <c r="J97" s="7"/>
      <c r="K97" s="7"/>
      <c r="L97" s="7"/>
      <c r="M97" s="7"/>
      <c r="N97" s="7"/>
    </row>
    <row r="98" spans="2:14" s="3" customFormat="1" x14ac:dyDescent="0.3">
      <c r="B98" s="53"/>
      <c r="D98" s="59"/>
      <c r="E98" s="182"/>
      <c r="F98" s="106"/>
      <c r="J98" s="7"/>
      <c r="K98" s="7"/>
      <c r="L98" s="7"/>
      <c r="M98" s="7"/>
      <c r="N98" s="7"/>
    </row>
    <row r="99" spans="2:14" s="3" customFormat="1" x14ac:dyDescent="0.3">
      <c r="B99" s="53"/>
      <c r="D99" s="59"/>
      <c r="E99" s="182"/>
      <c r="F99" s="106"/>
      <c r="J99" s="7"/>
      <c r="K99" s="7"/>
      <c r="L99" s="7"/>
      <c r="M99" s="7"/>
      <c r="N99" s="7"/>
    </row>
    <row r="100" spans="2:14" s="3" customFormat="1" x14ac:dyDescent="0.3">
      <c r="B100" s="53"/>
      <c r="D100" s="59"/>
      <c r="E100" s="182"/>
      <c r="F100" s="106"/>
      <c r="J100" s="7"/>
      <c r="K100" s="7"/>
      <c r="L100" s="7"/>
      <c r="M100" s="7"/>
      <c r="N100" s="7"/>
    </row>
    <row r="101" spans="2:14" s="3" customFormat="1" x14ac:dyDescent="0.3">
      <c r="B101" s="53"/>
      <c r="D101" s="59"/>
      <c r="E101" s="182"/>
      <c r="F101" s="106"/>
      <c r="J101" s="7"/>
      <c r="K101" s="7"/>
      <c r="L101" s="7"/>
      <c r="M101" s="7"/>
      <c r="N101" s="7"/>
    </row>
    <row r="102" spans="2:14" s="3" customFormat="1" x14ac:dyDescent="0.3">
      <c r="B102" s="53"/>
      <c r="D102" s="59"/>
      <c r="E102" s="182"/>
      <c r="F102" s="106"/>
      <c r="J102" s="7"/>
      <c r="K102" s="7"/>
      <c r="L102" s="7"/>
      <c r="M102" s="7"/>
      <c r="N102" s="7"/>
    </row>
    <row r="103" spans="2:14" s="3" customFormat="1" x14ac:dyDescent="0.3">
      <c r="B103" s="53"/>
      <c r="D103" s="59"/>
      <c r="E103" s="182"/>
      <c r="F103" s="106"/>
      <c r="J103" s="7"/>
      <c r="K103" s="7"/>
      <c r="L103" s="7"/>
      <c r="M103" s="7"/>
      <c r="N103" s="7"/>
    </row>
    <row r="104" spans="2:14" s="3" customFormat="1" x14ac:dyDescent="0.3">
      <c r="B104" s="53"/>
      <c r="D104" s="59"/>
      <c r="E104" s="182"/>
      <c r="F104" s="106"/>
      <c r="I104" s="7"/>
      <c r="J104" s="7"/>
      <c r="K104" s="7"/>
      <c r="L104" s="7"/>
      <c r="M104" s="7"/>
      <c r="N104" s="7"/>
    </row>
    <row r="105" spans="2:14" s="3" customFormat="1" x14ac:dyDescent="0.3">
      <c r="B105" s="53"/>
      <c r="D105" s="59"/>
      <c r="E105" s="182"/>
      <c r="F105" s="106"/>
      <c r="I105" s="7"/>
      <c r="J105" s="7"/>
      <c r="K105" s="7"/>
      <c r="L105" s="7"/>
      <c r="M105" s="7"/>
      <c r="N105" s="7"/>
    </row>
    <row r="106" spans="2:14" s="3" customFormat="1" x14ac:dyDescent="0.3">
      <c r="B106" s="53"/>
      <c r="D106" s="59"/>
      <c r="E106" s="182"/>
      <c r="F106" s="106"/>
      <c r="I106" s="7"/>
      <c r="J106" s="7"/>
      <c r="K106" s="7"/>
      <c r="L106" s="7"/>
      <c r="M106" s="7"/>
      <c r="N106" s="7"/>
    </row>
    <row r="107" spans="2:14" s="3" customFormat="1" x14ac:dyDescent="0.3">
      <c r="B107" s="53"/>
      <c r="D107" s="59"/>
      <c r="E107" s="182"/>
      <c r="F107" s="106"/>
      <c r="I107" s="7"/>
      <c r="J107" s="7"/>
      <c r="K107" s="7"/>
      <c r="L107" s="7"/>
      <c r="M107" s="7"/>
      <c r="N107" s="7"/>
    </row>
    <row r="108" spans="2:14" s="3" customFormat="1" x14ac:dyDescent="0.3">
      <c r="B108" s="53"/>
      <c r="D108" s="59"/>
      <c r="E108" s="182"/>
      <c r="F108" s="106"/>
      <c r="I108" s="7"/>
      <c r="J108" s="7"/>
      <c r="K108" s="7"/>
      <c r="L108" s="7"/>
      <c r="M108" s="7"/>
      <c r="N108" s="7"/>
    </row>
    <row r="109" spans="2:14" s="3" customFormat="1" x14ac:dyDescent="0.3">
      <c r="B109" s="53"/>
      <c r="D109" s="59"/>
      <c r="E109" s="182"/>
      <c r="F109" s="106"/>
      <c r="I109" s="7"/>
      <c r="J109" s="7"/>
      <c r="K109" s="7"/>
      <c r="L109" s="7"/>
      <c r="M109" s="7"/>
      <c r="N109" s="7"/>
    </row>
    <row r="110" spans="2:14" s="3" customFormat="1" x14ac:dyDescent="0.3">
      <c r="B110" s="53"/>
      <c r="D110" s="59"/>
      <c r="E110" s="182"/>
      <c r="F110" s="106"/>
      <c r="I110" s="7"/>
      <c r="J110" s="7"/>
      <c r="K110" s="7"/>
      <c r="L110" s="7"/>
      <c r="M110" s="7"/>
      <c r="N110" s="7"/>
    </row>
    <row r="111" spans="2:14" s="3" customFormat="1" x14ac:dyDescent="0.3">
      <c r="B111" s="53"/>
      <c r="D111" s="59"/>
      <c r="E111" s="182"/>
      <c r="F111" s="106"/>
      <c r="I111" s="7"/>
      <c r="J111" s="7"/>
      <c r="K111" s="7"/>
      <c r="L111" s="7"/>
      <c r="M111" s="7"/>
      <c r="N111" s="7"/>
    </row>
    <row r="112" spans="2:14" s="3" customFormat="1" x14ac:dyDescent="0.3">
      <c r="B112" s="53"/>
      <c r="D112" s="59"/>
      <c r="E112" s="182"/>
      <c r="F112" s="106"/>
      <c r="I112" s="7"/>
      <c r="J112" s="7"/>
      <c r="K112" s="7"/>
      <c r="L112" s="7"/>
      <c r="M112" s="7"/>
      <c r="N112" s="7"/>
    </row>
    <row r="113" spans="1:44" s="3" customFormat="1" x14ac:dyDescent="0.3">
      <c r="B113" s="53"/>
      <c r="D113" s="59"/>
      <c r="E113" s="182"/>
      <c r="F113" s="106"/>
      <c r="I113" s="7"/>
      <c r="J113" s="7"/>
      <c r="K113" s="7"/>
      <c r="L113" s="7"/>
      <c r="M113" s="7"/>
      <c r="N113" s="7"/>
    </row>
    <row r="114" spans="1:44" s="3" customFormat="1" x14ac:dyDescent="0.3">
      <c r="B114" s="53"/>
      <c r="D114" s="59"/>
      <c r="E114" s="182"/>
      <c r="F114" s="106"/>
      <c r="I114" s="7"/>
      <c r="J114" s="7"/>
      <c r="K114" s="7"/>
      <c r="L114" s="7"/>
      <c r="M114" s="7"/>
      <c r="N114" s="7"/>
      <c r="O114" s="7"/>
    </row>
    <row r="115" spans="1:44" s="3" customFormat="1" x14ac:dyDescent="0.3">
      <c r="B115" s="53"/>
      <c r="D115" s="59"/>
      <c r="E115" s="182"/>
      <c r="F115" s="106"/>
      <c r="H115" s="7"/>
      <c r="I115" s="7"/>
      <c r="J115" s="7"/>
      <c r="K115" s="7"/>
      <c r="L115" s="7"/>
      <c r="M115" s="7"/>
      <c r="N115" s="7"/>
      <c r="O115" s="7"/>
    </row>
    <row r="116" spans="1:44" s="3" customFormat="1" x14ac:dyDescent="0.3">
      <c r="B116" s="53"/>
      <c r="D116" s="59"/>
      <c r="E116" s="182"/>
      <c r="F116" s="106"/>
      <c r="H116" s="7"/>
      <c r="I116" s="7"/>
      <c r="J116" s="7"/>
      <c r="K116" s="7"/>
      <c r="L116" s="7"/>
      <c r="M116" s="7"/>
      <c r="N116" s="7"/>
      <c r="O116" s="7"/>
    </row>
    <row r="117" spans="1:44" s="3" customFormat="1" x14ac:dyDescent="0.3">
      <c r="B117" s="53"/>
      <c r="D117" s="59"/>
      <c r="E117" s="182"/>
      <c r="F117" s="106"/>
      <c r="H117" s="7"/>
      <c r="I117" s="7"/>
      <c r="J117" s="7"/>
      <c r="K117" s="7"/>
      <c r="L117" s="7"/>
      <c r="M117" s="7"/>
      <c r="N117" s="7"/>
      <c r="O117" s="7"/>
    </row>
    <row r="118" spans="1:44" s="3" customFormat="1" x14ac:dyDescent="0.3">
      <c r="B118" s="53"/>
      <c r="D118" s="59"/>
      <c r="E118" s="182"/>
      <c r="F118" s="106"/>
      <c r="H118" s="7"/>
      <c r="I118" s="7"/>
      <c r="J118" s="7"/>
      <c r="K118" s="7"/>
      <c r="L118" s="7"/>
      <c r="M118" s="7"/>
      <c r="N118" s="7"/>
      <c r="O118" s="7"/>
    </row>
    <row r="119" spans="1:44" s="3" customFormat="1" x14ac:dyDescent="0.3">
      <c r="B119" s="53"/>
      <c r="D119" s="59"/>
      <c r="E119" s="182"/>
      <c r="F119" s="106"/>
      <c r="H119" s="7"/>
      <c r="I119" s="7"/>
      <c r="J119" s="7"/>
      <c r="K119" s="7"/>
      <c r="L119" s="7"/>
      <c r="M119" s="7"/>
      <c r="N119" s="7"/>
      <c r="O119" s="7"/>
    </row>
    <row r="120" spans="1:44" s="3" customFormat="1" x14ac:dyDescent="0.3">
      <c r="B120" s="53"/>
      <c r="D120" s="59"/>
      <c r="E120" s="182"/>
      <c r="F120" s="106"/>
      <c r="H120" s="7"/>
      <c r="I120" s="7"/>
      <c r="J120" s="7"/>
      <c r="K120" s="7"/>
      <c r="L120" s="7"/>
      <c r="M120" s="7"/>
      <c r="N120" s="7"/>
      <c r="O120" s="7"/>
    </row>
    <row r="121" spans="1:44" x14ac:dyDescent="0.3">
      <c r="A121" s="3"/>
      <c r="B121" s="53"/>
      <c r="C121" s="3"/>
      <c r="D121" s="59"/>
      <c r="E121" s="182"/>
      <c r="F121" s="106"/>
      <c r="G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row>
    <row r="122" spans="1:44" x14ac:dyDescent="0.3">
      <c r="A122" s="3"/>
      <c r="B122" s="53"/>
      <c r="C122" s="3"/>
      <c r="D122" s="59"/>
      <c r="E122" s="182"/>
      <c r="F122" s="106"/>
      <c r="G122" s="3"/>
    </row>
    <row r="123" spans="1:44" x14ac:dyDescent="0.3">
      <c r="A123" s="3"/>
      <c r="B123" s="53"/>
      <c r="C123" s="3"/>
      <c r="D123" s="59"/>
      <c r="E123" s="182"/>
      <c r="F123" s="106"/>
      <c r="G123" s="3"/>
    </row>
    <row r="124" spans="1:44" x14ac:dyDescent="0.3">
      <c r="A124" s="3"/>
      <c r="B124" s="53"/>
      <c r="C124" s="3"/>
      <c r="D124" s="59"/>
      <c r="E124" s="182"/>
      <c r="F124" s="106"/>
      <c r="G124" s="3"/>
    </row>
    <row r="125" spans="1:44" x14ac:dyDescent="0.3">
      <c r="A125" s="3"/>
      <c r="B125" s="53"/>
      <c r="C125" s="3"/>
      <c r="D125" s="59"/>
      <c r="E125" s="182"/>
      <c r="F125" s="106"/>
      <c r="G125" s="3"/>
    </row>
    <row r="126" spans="1:44" x14ac:dyDescent="0.3">
      <c r="A126" s="3"/>
      <c r="B126" s="53"/>
      <c r="D126" s="59"/>
      <c r="E126" s="182"/>
      <c r="F126" s="106"/>
      <c r="G126" s="3"/>
    </row>
    <row r="127" spans="1:44" x14ac:dyDescent="0.3">
      <c r="A127" s="3"/>
      <c r="B127" s="53"/>
      <c r="D127" s="59"/>
      <c r="E127" s="182"/>
      <c r="F127" s="106"/>
      <c r="G127" s="3"/>
    </row>
    <row r="128" spans="1:44" x14ac:dyDescent="0.3">
      <c r="A128" s="3"/>
      <c r="B128" s="53"/>
      <c r="D128" s="59"/>
      <c r="E128" s="182"/>
      <c r="F128" s="106"/>
      <c r="G128" s="3"/>
    </row>
    <row r="129" spans="1:7" x14ac:dyDescent="0.3">
      <c r="A129" s="3"/>
      <c r="B129" s="53"/>
      <c r="D129" s="59"/>
      <c r="E129" s="182"/>
      <c r="F129" s="106"/>
      <c r="G129" s="3"/>
    </row>
    <row r="130" spans="1:7" x14ac:dyDescent="0.3">
      <c r="A130" s="3"/>
      <c r="B130" s="53"/>
      <c r="D130" s="59"/>
      <c r="E130" s="182"/>
      <c r="F130" s="106"/>
      <c r="G130" s="3"/>
    </row>
    <row r="131" spans="1:7" x14ac:dyDescent="0.3">
      <c r="A131" s="3"/>
      <c r="B131" s="53"/>
      <c r="D131" s="59"/>
      <c r="E131" s="182"/>
      <c r="F131" s="106"/>
      <c r="G131" s="3"/>
    </row>
    <row r="132" spans="1:7" x14ac:dyDescent="0.3">
      <c r="A132" s="3"/>
      <c r="B132" s="53"/>
      <c r="D132" s="59"/>
      <c r="E132" s="182"/>
      <c r="F132" s="106"/>
      <c r="G132" s="3"/>
    </row>
    <row r="133" spans="1:7" x14ac:dyDescent="0.3">
      <c r="A133" s="3"/>
      <c r="B133" s="53"/>
      <c r="D133" s="59"/>
      <c r="E133" s="182"/>
      <c r="F133" s="106"/>
      <c r="G133" s="3"/>
    </row>
    <row r="134" spans="1:7" x14ac:dyDescent="0.3">
      <c r="A134" s="3"/>
      <c r="B134" s="53"/>
      <c r="D134" s="59"/>
      <c r="E134" s="182"/>
      <c r="F134" s="106"/>
      <c r="G134" s="3"/>
    </row>
    <row r="135" spans="1:7" x14ac:dyDescent="0.3">
      <c r="A135" s="3"/>
      <c r="B135" s="53"/>
      <c r="D135" s="59"/>
      <c r="E135" s="182"/>
      <c r="F135" s="106"/>
      <c r="G135" s="3"/>
    </row>
    <row r="136" spans="1:7" x14ac:dyDescent="0.3">
      <c r="A136" s="3"/>
      <c r="B136" s="53"/>
      <c r="D136" s="59"/>
      <c r="E136" s="182"/>
      <c r="F136" s="106"/>
      <c r="G136" s="3"/>
    </row>
  </sheetData>
  <sheetProtection selectLockedCells="1"/>
  <autoFilter ref="A4:G29" xr:uid="{FE6369F5-6D32-4E31-9A17-ED60E48EF9D9}"/>
  <mergeCells count="19">
    <mergeCell ref="A79:A83"/>
    <mergeCell ref="B79:B83"/>
    <mergeCell ref="B1:G2"/>
    <mergeCell ref="A36:A53"/>
    <mergeCell ref="B46:B53"/>
    <mergeCell ref="B7:B11"/>
    <mergeCell ref="B19:B23"/>
    <mergeCell ref="B69:B75"/>
    <mergeCell ref="A65:A67"/>
    <mergeCell ref="A68:A78"/>
    <mergeCell ref="A54:A64"/>
    <mergeCell ref="A30:A35"/>
    <mergeCell ref="I1:I2"/>
    <mergeCell ref="A19:A29"/>
    <mergeCell ref="B24:B29"/>
    <mergeCell ref="B12:B15"/>
    <mergeCell ref="B16:B18"/>
    <mergeCell ref="A5:A10"/>
    <mergeCell ref="A12:A18"/>
  </mergeCells>
  <phoneticPr fontId="8" type="noConversion"/>
  <conditionalFormatting sqref="E56:E58 E39:E53 E8:E27 E29:E35 E61:E76 E78:E82">
    <cfRule type="cellIs" dxfId="35" priority="112" operator="notEqual">
      <formula>"Pas d'action à mener"</formula>
    </cfRule>
  </conditionalFormatting>
  <conditionalFormatting sqref="E84:E1048576 E1:E4 E56:E58 E39:E53 E8:E27 E29:E35 E61:E76 E78:E82">
    <cfRule type="cellIs" dxfId="34" priority="105" operator="equal">
      <formula>"Réponse non renseignée"</formula>
    </cfRule>
  </conditionalFormatting>
  <conditionalFormatting sqref="E54">
    <cfRule type="cellIs" dxfId="33" priority="104" operator="notEqual">
      <formula>"Pas d'action à mener"</formula>
    </cfRule>
  </conditionalFormatting>
  <conditionalFormatting sqref="E54">
    <cfRule type="cellIs" dxfId="32" priority="103" operator="equal">
      <formula>"Réponse non renseignée"</formula>
    </cfRule>
  </conditionalFormatting>
  <conditionalFormatting sqref="E55">
    <cfRule type="cellIs" dxfId="31" priority="62" operator="notEqual">
      <formula>"Pas d'action à mener"</formula>
    </cfRule>
  </conditionalFormatting>
  <conditionalFormatting sqref="E55">
    <cfRule type="cellIs" dxfId="30" priority="61" operator="equal">
      <formula>"Réponse non renseignée"</formula>
    </cfRule>
  </conditionalFormatting>
  <conditionalFormatting sqref="E83">
    <cfRule type="cellIs" dxfId="29" priority="58" operator="notEqual">
      <formula>"Pas d'action à mener"</formula>
    </cfRule>
  </conditionalFormatting>
  <conditionalFormatting sqref="E83">
    <cfRule type="cellIs" dxfId="28" priority="57" operator="equal">
      <formula>"Réponse non renseignée"</formula>
    </cfRule>
  </conditionalFormatting>
  <conditionalFormatting sqref="E30">
    <cfRule type="cellIs" dxfId="27" priority="48" operator="notEqual">
      <formula>"Pas d'action à mener"</formula>
    </cfRule>
  </conditionalFormatting>
  <conditionalFormatting sqref="E30">
    <cfRule type="cellIs" dxfId="26" priority="47" operator="equal">
      <formula>"Réponse non renseignée"</formula>
    </cfRule>
  </conditionalFormatting>
  <conditionalFormatting sqref="E7">
    <cfRule type="cellIs" dxfId="25" priority="42" operator="notEqual">
      <formula>"Pas d'action à mener"</formula>
    </cfRule>
  </conditionalFormatting>
  <conditionalFormatting sqref="E7">
    <cfRule type="cellIs" dxfId="24" priority="41" operator="equal">
      <formula>"Réponse non renseignée"</formula>
    </cfRule>
  </conditionalFormatting>
  <conditionalFormatting sqref="E5">
    <cfRule type="cellIs" dxfId="23" priority="40" operator="notEqual">
      <formula>"Pas d'action à mener"</formula>
    </cfRule>
  </conditionalFormatting>
  <conditionalFormatting sqref="E5">
    <cfRule type="cellIs" dxfId="22" priority="39" operator="equal">
      <formula>"Réponse non renseignée"</formula>
    </cfRule>
  </conditionalFormatting>
  <conditionalFormatting sqref="E65:E66">
    <cfRule type="cellIs" dxfId="21" priority="36" operator="notEqual">
      <formula>"Pas d'action à mener"</formula>
    </cfRule>
  </conditionalFormatting>
  <conditionalFormatting sqref="E65:E66">
    <cfRule type="cellIs" dxfId="20" priority="35" operator="equal">
      <formula>"Réponse non renseignée"</formula>
    </cfRule>
  </conditionalFormatting>
  <conditionalFormatting sqref="E67">
    <cfRule type="cellIs" dxfId="19" priority="34" operator="notEqual">
      <formula>"Pas d'action à mener"</formula>
    </cfRule>
  </conditionalFormatting>
  <conditionalFormatting sqref="E67">
    <cfRule type="cellIs" dxfId="18" priority="33" operator="equal">
      <formula>"Réponse non renseignée"</formula>
    </cfRule>
  </conditionalFormatting>
  <conditionalFormatting sqref="E78">
    <cfRule type="cellIs" dxfId="17" priority="30" operator="notEqual">
      <formula>"Pas d'action à mener"</formula>
    </cfRule>
  </conditionalFormatting>
  <conditionalFormatting sqref="E78">
    <cfRule type="cellIs" dxfId="16" priority="29" operator="equal">
      <formula>"Réponse non renseignée"</formula>
    </cfRule>
  </conditionalFormatting>
  <conditionalFormatting sqref="E6">
    <cfRule type="cellIs" dxfId="15" priority="26" operator="notEqual">
      <formula>"Pas d'action à mener"</formula>
    </cfRule>
  </conditionalFormatting>
  <conditionalFormatting sqref="E6">
    <cfRule type="cellIs" dxfId="14" priority="25" operator="equal">
      <formula>"Réponse non renseignée"</formula>
    </cfRule>
  </conditionalFormatting>
  <conditionalFormatting sqref="E38">
    <cfRule type="cellIs" dxfId="13" priority="14" operator="notEqual">
      <formula>"Pas d'action à mener"</formula>
    </cfRule>
  </conditionalFormatting>
  <conditionalFormatting sqref="E38">
    <cfRule type="cellIs" dxfId="12" priority="13" operator="equal">
      <formula>"Réponse non renseignée"</formula>
    </cfRule>
  </conditionalFormatting>
  <conditionalFormatting sqref="E36:E37">
    <cfRule type="cellIs" dxfId="11" priority="12" operator="notEqual">
      <formula>"Pas d'action à mener"</formula>
    </cfRule>
  </conditionalFormatting>
  <conditionalFormatting sqref="E36:E37">
    <cfRule type="cellIs" dxfId="10" priority="11" operator="equal">
      <formula>"Réponse non renseignée"</formula>
    </cfRule>
  </conditionalFormatting>
  <conditionalFormatting sqref="E28">
    <cfRule type="cellIs" dxfId="9" priority="10" operator="notEqual">
      <formula>"Pas d'action à mener"</formula>
    </cfRule>
  </conditionalFormatting>
  <conditionalFormatting sqref="E28">
    <cfRule type="cellIs" dxfId="8" priority="9" operator="equal">
      <formula>"Réponse non renseignée"</formula>
    </cfRule>
  </conditionalFormatting>
  <conditionalFormatting sqref="E59">
    <cfRule type="cellIs" dxfId="7" priority="8" operator="notEqual">
      <formula>"Pas d'action à mener"</formula>
    </cfRule>
  </conditionalFormatting>
  <conditionalFormatting sqref="E59">
    <cfRule type="cellIs" dxfId="6" priority="7" operator="equal">
      <formula>"Réponse non renseignée"</formula>
    </cfRule>
  </conditionalFormatting>
  <conditionalFormatting sqref="E60">
    <cfRule type="cellIs" dxfId="5" priority="6" operator="notEqual">
      <formula>"Pas d'action à mener"</formula>
    </cfRule>
  </conditionalFormatting>
  <conditionalFormatting sqref="E60">
    <cfRule type="cellIs" dxfId="4" priority="5" operator="equal">
      <formula>"Réponse non renseignée"</formula>
    </cfRule>
  </conditionalFormatting>
  <conditionalFormatting sqref="E77">
    <cfRule type="cellIs" dxfId="3" priority="4" operator="notEqual">
      <formula>"Pas d'action à mener"</formula>
    </cfRule>
  </conditionalFormatting>
  <conditionalFormatting sqref="E77">
    <cfRule type="cellIs" dxfId="2" priority="3" operator="equal">
      <formula>"Réponse non renseignée"</formula>
    </cfRule>
  </conditionalFormatting>
  <conditionalFormatting sqref="E77">
    <cfRule type="cellIs" dxfId="1" priority="2" operator="notEqual">
      <formula>"Pas d'action à mener"</formula>
    </cfRule>
  </conditionalFormatting>
  <conditionalFormatting sqref="E77">
    <cfRule type="cellIs" dxfId="0" priority="1" operator="equal">
      <formula>"Réponse non renseignée"</formula>
    </cfRule>
  </conditionalFormatting>
  <hyperlinks>
    <hyperlink ref="I1:I2" location="'Menu principal'!A1" display="Menu principal" xr:uid="{88B85826-262E-4621-B8B7-E2DDB904A46A}"/>
    <hyperlink ref="F5" location="GLOSSAIRE!A1" display="L'onglet &quot;GLOSSAIRE&quot; avec la définition de l'identification primaire et de l'identification secondaire." xr:uid="{5E4D6756-F7EF-4F6B-8F89-BEC43A513FE5}"/>
  </hyperlinks>
  <pageMargins left="0.7" right="0.7" top="0.75" bottom="0.75" header="0.3" footer="0.3"/>
  <pageSetup paperSize="9" orientation="portrait" horizontalDpi="300" verticalDpi="0" r:id="rId1"/>
  <ignoredErrors>
    <ignoredError sqref="D64 E21" formula="1"/>
    <ignoredError sqref="G79 G80:G83 C54 C5 C30:C45 C59 C61:C68 C73 C75:C76 C77:C78 G54:G58 G12:G27 G62:G64 G29 G5:G11 G30:G53 G65:G78 G28 G59:G61"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AA626-19DA-4F54-8276-B0A11A11468F}">
  <dimension ref="A1:E134"/>
  <sheetViews>
    <sheetView zoomScale="90" zoomScaleNormal="90" workbookViewId="0">
      <pane ySplit="4" topLeftCell="A5" activePane="bottomLeft" state="frozen"/>
      <selection pane="bottomLeft" sqref="A1:C2"/>
    </sheetView>
  </sheetViews>
  <sheetFormatPr baseColWidth="10" defaultColWidth="10.81640625" defaultRowHeight="13" x14ac:dyDescent="0.3"/>
  <cols>
    <col min="1" max="1" width="5.81640625" style="37" customWidth="1"/>
    <col min="2" max="2" width="109.6328125" style="29" customWidth="1"/>
    <col min="3" max="3" width="39.453125" style="56" customWidth="1"/>
    <col min="4" max="4" width="10.81640625" style="29"/>
    <col min="5" max="5" width="13.6328125" style="7" customWidth="1"/>
    <col min="6" max="16384" width="10.81640625" style="7"/>
  </cols>
  <sheetData>
    <row r="1" spans="1:5" s="2" customFormat="1" ht="14.5" x14ac:dyDescent="0.35">
      <c r="A1" s="320" t="s">
        <v>97</v>
      </c>
      <c r="B1" s="320"/>
      <c r="C1" s="320"/>
      <c r="D1" s="38"/>
      <c r="E1" s="321" t="s">
        <v>7</v>
      </c>
    </row>
    <row r="2" spans="1:5" s="2" customFormat="1" ht="14.5" x14ac:dyDescent="0.35">
      <c r="A2" s="320"/>
      <c r="B2" s="320"/>
      <c r="C2" s="320"/>
      <c r="D2" s="38"/>
      <c r="E2" s="321"/>
    </row>
    <row r="3" spans="1:5" s="2" customFormat="1" ht="14.5" x14ac:dyDescent="0.35">
      <c r="A3" s="45"/>
      <c r="B3" s="24"/>
      <c r="C3" s="52"/>
    </row>
    <row r="4" spans="1:5" s="39" customFormat="1" ht="39" customHeight="1" x14ac:dyDescent="0.35">
      <c r="A4" s="364" t="s">
        <v>179</v>
      </c>
      <c r="B4" s="364"/>
      <c r="C4" s="364"/>
      <c r="D4" s="2"/>
    </row>
    <row r="5" spans="1:5" s="43" customFormat="1" ht="12.5" customHeight="1" x14ac:dyDescent="0.7">
      <c r="A5" s="41"/>
      <c r="B5" s="109"/>
      <c r="C5" s="57"/>
    </row>
    <row r="6" spans="1:5" s="4" customFormat="1" ht="19" customHeight="1" x14ac:dyDescent="0.3">
      <c r="A6" s="98" t="s">
        <v>98</v>
      </c>
      <c r="B6" s="112" t="s">
        <v>103</v>
      </c>
    </row>
    <row r="7" spans="1:5" s="3" customFormat="1" ht="40.5" customHeight="1" x14ac:dyDescent="0.3">
      <c r="A7" s="46"/>
      <c r="B7" s="365" t="s">
        <v>100</v>
      </c>
      <c r="C7" s="365"/>
    </row>
    <row r="8" spans="1:5" s="3" customFormat="1" x14ac:dyDescent="0.3">
      <c r="A8" s="46"/>
      <c r="B8" s="46"/>
    </row>
    <row r="9" spans="1:5" s="4" customFormat="1" ht="19" customHeight="1" x14ac:dyDescent="0.3">
      <c r="A9" s="98" t="s">
        <v>101</v>
      </c>
      <c r="B9" s="112" t="s">
        <v>99</v>
      </c>
    </row>
    <row r="10" spans="1:5" s="3" customFormat="1" ht="111" customHeight="1" x14ac:dyDescent="0.3">
      <c r="A10" s="47"/>
      <c r="B10" s="366" t="s">
        <v>102</v>
      </c>
      <c r="C10" s="366"/>
    </row>
    <row r="11" spans="1:5" s="4" customFormat="1" x14ac:dyDescent="0.3">
      <c r="A11" s="47"/>
    </row>
    <row r="12" spans="1:5" s="4" customFormat="1" ht="19" customHeight="1" x14ac:dyDescent="0.3">
      <c r="A12" s="98" t="s">
        <v>104</v>
      </c>
      <c r="B12" s="112" t="s">
        <v>434</v>
      </c>
    </row>
    <row r="13" spans="1:5" s="4" customFormat="1" x14ac:dyDescent="0.3">
      <c r="A13" s="47"/>
      <c r="B13" s="51"/>
    </row>
    <row r="14" spans="1:5" s="4" customFormat="1" ht="19" customHeight="1" x14ac:dyDescent="0.3">
      <c r="A14" s="98" t="s">
        <v>105</v>
      </c>
      <c r="B14" s="112" t="s">
        <v>440</v>
      </c>
    </row>
    <row r="15" spans="1:5" s="3" customFormat="1" x14ac:dyDescent="0.3">
      <c r="A15" s="30"/>
      <c r="C15" s="4"/>
    </row>
    <row r="16" spans="1:5" s="4" customFormat="1" ht="19" customHeight="1" x14ac:dyDescent="0.3">
      <c r="A16" s="98" t="s">
        <v>106</v>
      </c>
      <c r="B16" s="112" t="s">
        <v>242</v>
      </c>
    </row>
    <row r="17" spans="1:4" s="3" customFormat="1" x14ac:dyDescent="0.3">
      <c r="A17" s="47"/>
      <c r="C17" s="4"/>
    </row>
    <row r="18" spans="1:4" s="4" customFormat="1" ht="25.5" customHeight="1" x14ac:dyDescent="0.3">
      <c r="A18" s="98" t="s">
        <v>107</v>
      </c>
      <c r="B18" s="368" t="s">
        <v>441</v>
      </c>
      <c r="C18" s="368"/>
    </row>
    <row r="19" spans="1:4" s="3" customFormat="1" x14ac:dyDescent="0.3">
      <c r="A19" s="30"/>
      <c r="B19" s="5"/>
      <c r="C19" s="4"/>
      <c r="D19" s="28"/>
    </row>
    <row r="20" spans="1:4" s="4" customFormat="1" ht="25.5" customHeight="1" x14ac:dyDescent="0.3">
      <c r="A20" s="98" t="s">
        <v>108</v>
      </c>
      <c r="B20" s="368" t="s">
        <v>442</v>
      </c>
      <c r="C20" s="368"/>
    </row>
    <row r="21" spans="1:4" s="3" customFormat="1" x14ac:dyDescent="0.3">
      <c r="A21" s="30"/>
      <c r="B21" s="5"/>
      <c r="C21" s="4"/>
      <c r="D21" s="28"/>
    </row>
    <row r="22" spans="1:4" s="4" customFormat="1" ht="25.5" customHeight="1" x14ac:dyDescent="0.3">
      <c r="A22" s="98" t="s">
        <v>109</v>
      </c>
      <c r="B22" s="368" t="s">
        <v>243</v>
      </c>
      <c r="C22" s="368"/>
    </row>
    <row r="23" spans="1:4" s="3" customFormat="1" x14ac:dyDescent="0.3">
      <c r="A23" s="30"/>
      <c r="B23" s="5"/>
      <c r="C23" s="4"/>
      <c r="D23" s="28"/>
    </row>
    <row r="24" spans="1:4" s="4" customFormat="1" ht="25.5" customHeight="1" x14ac:dyDescent="0.3">
      <c r="A24" s="98" t="s">
        <v>110</v>
      </c>
      <c r="B24" s="368" t="s">
        <v>244</v>
      </c>
      <c r="C24" s="368"/>
    </row>
    <row r="25" spans="1:4" s="3" customFormat="1" x14ac:dyDescent="0.3">
      <c r="A25" s="30"/>
      <c r="B25" s="5"/>
      <c r="C25" s="4"/>
      <c r="D25" s="28"/>
    </row>
    <row r="26" spans="1:4" s="4" customFormat="1" ht="25.5" customHeight="1" x14ac:dyDescent="0.3">
      <c r="A26" s="98" t="s">
        <v>111</v>
      </c>
      <c r="B26" s="368" t="s">
        <v>245</v>
      </c>
      <c r="C26" s="368"/>
    </row>
    <row r="27" spans="1:4" s="3" customFormat="1" x14ac:dyDescent="0.3">
      <c r="A27" s="30"/>
      <c r="B27" s="28"/>
      <c r="C27" s="4"/>
      <c r="D27" s="28"/>
    </row>
    <row r="28" spans="1:4" s="4" customFormat="1" ht="25.5" customHeight="1" x14ac:dyDescent="0.3">
      <c r="A28" s="98" t="s">
        <v>112</v>
      </c>
      <c r="B28" s="368" t="s">
        <v>443</v>
      </c>
      <c r="C28" s="368"/>
    </row>
    <row r="29" spans="1:4" s="3" customFormat="1" x14ac:dyDescent="0.3">
      <c r="A29" s="30"/>
      <c r="B29" s="46"/>
      <c r="C29" s="4"/>
      <c r="D29" s="28"/>
    </row>
    <row r="30" spans="1:4" s="4" customFormat="1" ht="25.5" customHeight="1" x14ac:dyDescent="0.3">
      <c r="A30" s="98" t="s">
        <v>113</v>
      </c>
      <c r="B30" s="368" t="s">
        <v>293</v>
      </c>
      <c r="C30" s="368"/>
    </row>
    <row r="31" spans="1:4" s="3" customFormat="1" x14ac:dyDescent="0.3">
      <c r="A31" s="30"/>
      <c r="B31" s="46"/>
      <c r="C31" s="4"/>
      <c r="D31" s="28"/>
    </row>
    <row r="32" spans="1:4" s="4" customFormat="1" ht="25.5" customHeight="1" x14ac:dyDescent="0.3">
      <c r="A32" s="98" t="s">
        <v>114</v>
      </c>
      <c r="B32" s="368" t="s">
        <v>115</v>
      </c>
      <c r="C32" s="368"/>
    </row>
    <row r="33" spans="1:4" s="3" customFormat="1" x14ac:dyDescent="0.3">
      <c r="A33" s="30"/>
      <c r="B33" s="367" t="s">
        <v>116</v>
      </c>
      <c r="C33" s="367"/>
      <c r="D33" s="28"/>
    </row>
    <row r="34" spans="1:4" s="3" customFormat="1" x14ac:dyDescent="0.3">
      <c r="A34" s="30"/>
      <c r="B34" s="28"/>
      <c r="C34" s="4"/>
      <c r="D34" s="28"/>
    </row>
    <row r="35" spans="1:4" s="3" customFormat="1" x14ac:dyDescent="0.3">
      <c r="A35" s="30"/>
      <c r="B35" s="28"/>
      <c r="C35" s="4"/>
      <c r="D35" s="28"/>
    </row>
    <row r="36" spans="1:4" s="3" customFormat="1" x14ac:dyDescent="0.3">
      <c r="A36" s="30"/>
      <c r="B36" s="28"/>
      <c r="C36" s="4"/>
      <c r="D36" s="28"/>
    </row>
    <row r="37" spans="1:4" s="3" customFormat="1" x14ac:dyDescent="0.3">
      <c r="A37" s="30"/>
      <c r="B37" s="28"/>
      <c r="C37" s="4"/>
      <c r="D37" s="28"/>
    </row>
    <row r="38" spans="1:4" s="3" customFormat="1" x14ac:dyDescent="0.3">
      <c r="A38" s="30"/>
      <c r="B38" s="28"/>
      <c r="C38" s="4"/>
      <c r="D38" s="28"/>
    </row>
    <row r="39" spans="1:4" s="3" customFormat="1" x14ac:dyDescent="0.3">
      <c r="A39" s="30"/>
      <c r="B39" s="28"/>
      <c r="C39" s="4"/>
      <c r="D39" s="28"/>
    </row>
    <row r="40" spans="1:4" s="3" customFormat="1" x14ac:dyDescent="0.3">
      <c r="A40" s="30"/>
      <c r="B40" s="28"/>
      <c r="C40" s="4"/>
      <c r="D40" s="28"/>
    </row>
    <row r="41" spans="1:4" s="3" customFormat="1" x14ac:dyDescent="0.3">
      <c r="A41" s="30"/>
      <c r="B41" s="28"/>
      <c r="C41" s="4"/>
      <c r="D41" s="28"/>
    </row>
    <row r="42" spans="1:4" s="3" customFormat="1" x14ac:dyDescent="0.3">
      <c r="A42" s="30"/>
      <c r="B42" s="28"/>
      <c r="C42" s="4"/>
      <c r="D42" s="28"/>
    </row>
    <row r="43" spans="1:4" s="3" customFormat="1" x14ac:dyDescent="0.3">
      <c r="A43" s="30"/>
      <c r="B43" s="28"/>
      <c r="C43" s="4"/>
      <c r="D43" s="28"/>
    </row>
    <row r="44" spans="1:4" s="3" customFormat="1" x14ac:dyDescent="0.3">
      <c r="A44" s="30"/>
      <c r="B44" s="28"/>
      <c r="C44" s="4"/>
      <c r="D44" s="28"/>
    </row>
    <row r="45" spans="1:4" s="3" customFormat="1" x14ac:dyDescent="0.3">
      <c r="A45" s="30"/>
      <c r="B45" s="28"/>
      <c r="C45" s="4"/>
      <c r="D45" s="28"/>
    </row>
    <row r="46" spans="1:4" s="3" customFormat="1" x14ac:dyDescent="0.3">
      <c r="A46" s="30"/>
      <c r="B46" s="28"/>
      <c r="C46" s="4"/>
      <c r="D46" s="28"/>
    </row>
    <row r="47" spans="1:4" s="3" customFormat="1" x14ac:dyDescent="0.3">
      <c r="A47" s="30"/>
      <c r="B47" s="28"/>
      <c r="C47" s="4"/>
      <c r="D47" s="28"/>
    </row>
    <row r="48" spans="1:4" s="3" customFormat="1" x14ac:dyDescent="0.3">
      <c r="A48" s="30"/>
      <c r="B48" s="28"/>
      <c r="C48" s="4"/>
      <c r="D48" s="28"/>
    </row>
    <row r="49" spans="1:4" s="3" customFormat="1" x14ac:dyDescent="0.3">
      <c r="A49" s="30"/>
      <c r="B49" s="28"/>
      <c r="C49" s="4"/>
      <c r="D49" s="28"/>
    </row>
    <row r="50" spans="1:4" s="3" customFormat="1" x14ac:dyDescent="0.3">
      <c r="A50" s="30"/>
      <c r="B50" s="28"/>
      <c r="C50" s="4"/>
      <c r="D50" s="28"/>
    </row>
    <row r="51" spans="1:4" s="3" customFormat="1" x14ac:dyDescent="0.3">
      <c r="A51" s="30"/>
      <c r="B51" s="28"/>
      <c r="C51" s="4"/>
      <c r="D51" s="28"/>
    </row>
    <row r="52" spans="1:4" s="3" customFormat="1" x14ac:dyDescent="0.3">
      <c r="A52" s="30"/>
      <c r="B52" s="28"/>
      <c r="C52" s="4"/>
      <c r="D52" s="28"/>
    </row>
    <row r="53" spans="1:4" s="3" customFormat="1" x14ac:dyDescent="0.3">
      <c r="A53" s="30"/>
      <c r="B53" s="28"/>
      <c r="C53" s="4"/>
      <c r="D53" s="28"/>
    </row>
    <row r="54" spans="1:4" s="3" customFormat="1" x14ac:dyDescent="0.3">
      <c r="A54" s="30"/>
      <c r="B54" s="28"/>
      <c r="C54" s="4"/>
      <c r="D54" s="28"/>
    </row>
    <row r="55" spans="1:4" s="3" customFormat="1" x14ac:dyDescent="0.3">
      <c r="A55" s="30"/>
      <c r="B55" s="28"/>
      <c r="C55" s="4"/>
      <c r="D55" s="28"/>
    </row>
    <row r="56" spans="1:4" s="3" customFormat="1" x14ac:dyDescent="0.3">
      <c r="A56" s="30"/>
      <c r="B56" s="28"/>
      <c r="C56" s="4"/>
      <c r="D56" s="28"/>
    </row>
    <row r="57" spans="1:4" s="3" customFormat="1" x14ac:dyDescent="0.3">
      <c r="A57" s="30"/>
      <c r="B57" s="28"/>
      <c r="C57" s="4"/>
      <c r="D57" s="28"/>
    </row>
    <row r="58" spans="1:4" s="3" customFormat="1" x14ac:dyDescent="0.3">
      <c r="A58" s="30"/>
      <c r="B58" s="28"/>
      <c r="C58" s="4"/>
      <c r="D58" s="28"/>
    </row>
    <row r="59" spans="1:4" s="3" customFormat="1" x14ac:dyDescent="0.3">
      <c r="A59" s="30"/>
      <c r="B59" s="28"/>
      <c r="C59" s="4"/>
      <c r="D59" s="28"/>
    </row>
    <row r="60" spans="1:4" s="3" customFormat="1" x14ac:dyDescent="0.3">
      <c r="A60" s="30"/>
      <c r="B60" s="28"/>
      <c r="C60" s="4"/>
      <c r="D60" s="28"/>
    </row>
    <row r="61" spans="1:4" s="3" customFormat="1" x14ac:dyDescent="0.3">
      <c r="A61" s="30"/>
      <c r="B61" s="28"/>
      <c r="C61" s="4"/>
      <c r="D61" s="28"/>
    </row>
    <row r="62" spans="1:4" s="3" customFormat="1" x14ac:dyDescent="0.3">
      <c r="A62" s="30"/>
      <c r="B62" s="28"/>
      <c r="C62" s="53"/>
      <c r="D62" s="28"/>
    </row>
    <row r="63" spans="1:4" s="3" customFormat="1" x14ac:dyDescent="0.3">
      <c r="A63" s="30"/>
      <c r="B63" s="28"/>
      <c r="C63" s="53"/>
      <c r="D63" s="28"/>
    </row>
    <row r="64" spans="1:4" s="3" customFormat="1" x14ac:dyDescent="0.3">
      <c r="A64" s="30"/>
      <c r="B64" s="28"/>
      <c r="C64" s="53"/>
      <c r="D64" s="28"/>
    </row>
    <row r="65" spans="1:4" s="3" customFormat="1" x14ac:dyDescent="0.3">
      <c r="A65" s="30"/>
      <c r="B65" s="28"/>
      <c r="C65" s="53"/>
      <c r="D65" s="28"/>
    </row>
    <row r="66" spans="1:4" s="3" customFormat="1" x14ac:dyDescent="0.3">
      <c r="A66" s="30"/>
      <c r="B66" s="28"/>
      <c r="C66" s="53"/>
      <c r="D66" s="28"/>
    </row>
    <row r="67" spans="1:4" s="3" customFormat="1" x14ac:dyDescent="0.3">
      <c r="A67" s="30"/>
      <c r="B67" s="28"/>
      <c r="C67" s="53"/>
      <c r="D67" s="28"/>
    </row>
    <row r="68" spans="1:4" s="3" customFormat="1" x14ac:dyDescent="0.3">
      <c r="A68" s="30"/>
      <c r="B68" s="28"/>
      <c r="C68" s="53"/>
      <c r="D68" s="28"/>
    </row>
    <row r="69" spans="1:4" s="3" customFormat="1" x14ac:dyDescent="0.3">
      <c r="A69" s="30"/>
      <c r="B69" s="28"/>
      <c r="C69" s="53"/>
      <c r="D69" s="28"/>
    </row>
    <row r="70" spans="1:4" s="3" customFormat="1" x14ac:dyDescent="0.3">
      <c r="A70" s="30"/>
      <c r="B70" s="28"/>
      <c r="C70" s="53"/>
      <c r="D70" s="28"/>
    </row>
    <row r="71" spans="1:4" s="3" customFormat="1" x14ac:dyDescent="0.3">
      <c r="A71" s="30"/>
      <c r="B71" s="28"/>
      <c r="C71" s="53"/>
      <c r="D71" s="28"/>
    </row>
    <row r="72" spans="1:4" s="3" customFormat="1" x14ac:dyDescent="0.3">
      <c r="A72" s="30"/>
      <c r="B72" s="28"/>
      <c r="C72" s="53"/>
      <c r="D72" s="28"/>
    </row>
    <row r="73" spans="1:4" s="3" customFormat="1" x14ac:dyDescent="0.3">
      <c r="A73" s="30"/>
      <c r="B73" s="28"/>
      <c r="C73" s="53"/>
      <c r="D73" s="28"/>
    </row>
    <row r="74" spans="1:4" s="3" customFormat="1" x14ac:dyDescent="0.3">
      <c r="A74" s="30"/>
      <c r="B74" s="28"/>
      <c r="C74" s="53"/>
      <c r="D74" s="28"/>
    </row>
    <row r="75" spans="1:4" s="3" customFormat="1" x14ac:dyDescent="0.3">
      <c r="A75" s="30"/>
      <c r="B75" s="28"/>
      <c r="C75" s="53"/>
      <c r="D75" s="28"/>
    </row>
    <row r="76" spans="1:4" s="3" customFormat="1" x14ac:dyDescent="0.3">
      <c r="A76" s="30"/>
      <c r="B76" s="28"/>
      <c r="C76" s="53"/>
      <c r="D76" s="28"/>
    </row>
    <row r="77" spans="1:4" s="3" customFormat="1" x14ac:dyDescent="0.3">
      <c r="A77" s="30"/>
      <c r="B77" s="28"/>
      <c r="C77" s="53"/>
      <c r="D77" s="28"/>
    </row>
    <row r="78" spans="1:4" s="3" customFormat="1" x14ac:dyDescent="0.3">
      <c r="A78" s="30"/>
      <c r="B78" s="28"/>
      <c r="C78" s="53"/>
      <c r="D78" s="28"/>
    </row>
    <row r="79" spans="1:4" s="3" customFormat="1" x14ac:dyDescent="0.3">
      <c r="A79" s="30"/>
      <c r="B79" s="28"/>
      <c r="C79" s="53"/>
      <c r="D79" s="28"/>
    </row>
    <row r="80" spans="1:4" s="3" customFormat="1" x14ac:dyDescent="0.3">
      <c r="A80" s="30"/>
      <c r="B80" s="28"/>
      <c r="C80" s="53"/>
      <c r="D80" s="28"/>
    </row>
    <row r="81" spans="1:4" s="3" customFormat="1" x14ac:dyDescent="0.3">
      <c r="A81" s="30"/>
      <c r="B81" s="28"/>
      <c r="C81" s="53"/>
      <c r="D81" s="28"/>
    </row>
    <row r="82" spans="1:4" s="3" customFormat="1" x14ac:dyDescent="0.3">
      <c r="A82" s="30"/>
      <c r="B82" s="28"/>
      <c r="C82" s="53"/>
      <c r="D82" s="28"/>
    </row>
    <row r="83" spans="1:4" s="3" customFormat="1" x14ac:dyDescent="0.3">
      <c r="A83" s="30"/>
      <c r="B83" s="28"/>
      <c r="C83" s="53"/>
      <c r="D83" s="28"/>
    </row>
    <row r="84" spans="1:4" s="3" customFormat="1" x14ac:dyDescent="0.3">
      <c r="A84" s="30"/>
      <c r="B84" s="28"/>
      <c r="C84" s="53"/>
      <c r="D84" s="28"/>
    </row>
    <row r="85" spans="1:4" s="3" customFormat="1" x14ac:dyDescent="0.3">
      <c r="A85" s="30"/>
      <c r="B85" s="28"/>
      <c r="C85" s="53"/>
      <c r="D85" s="28"/>
    </row>
    <row r="86" spans="1:4" s="3" customFormat="1" x14ac:dyDescent="0.3">
      <c r="A86" s="30"/>
      <c r="B86" s="28"/>
      <c r="C86" s="53"/>
      <c r="D86" s="28"/>
    </row>
    <row r="87" spans="1:4" s="3" customFormat="1" x14ac:dyDescent="0.3">
      <c r="A87" s="30"/>
      <c r="B87" s="28"/>
      <c r="C87" s="53"/>
      <c r="D87" s="28"/>
    </row>
    <row r="88" spans="1:4" s="3" customFormat="1" x14ac:dyDescent="0.3">
      <c r="A88" s="30"/>
      <c r="B88" s="28"/>
      <c r="C88" s="53"/>
      <c r="D88" s="28"/>
    </row>
    <row r="89" spans="1:4" s="3" customFormat="1" x14ac:dyDescent="0.3">
      <c r="A89" s="30"/>
      <c r="B89" s="28"/>
      <c r="C89" s="53"/>
      <c r="D89" s="28"/>
    </row>
    <row r="90" spans="1:4" s="3" customFormat="1" x14ac:dyDescent="0.3">
      <c r="A90" s="30"/>
      <c r="B90" s="28"/>
      <c r="C90" s="53"/>
      <c r="D90" s="28"/>
    </row>
    <row r="91" spans="1:4" s="3" customFormat="1" x14ac:dyDescent="0.3">
      <c r="A91" s="30"/>
      <c r="B91" s="28"/>
      <c r="C91" s="53"/>
      <c r="D91" s="28"/>
    </row>
    <row r="92" spans="1:4" s="3" customFormat="1" x14ac:dyDescent="0.3">
      <c r="A92" s="30"/>
      <c r="B92" s="28"/>
      <c r="C92" s="53"/>
      <c r="D92" s="28"/>
    </row>
    <row r="93" spans="1:4" s="3" customFormat="1" x14ac:dyDescent="0.3">
      <c r="A93" s="30"/>
      <c r="B93" s="28"/>
      <c r="C93" s="53"/>
      <c r="D93" s="28"/>
    </row>
    <row r="94" spans="1:4" s="3" customFormat="1" x14ac:dyDescent="0.3">
      <c r="A94" s="30"/>
      <c r="B94" s="28"/>
      <c r="C94" s="53"/>
      <c r="D94" s="28"/>
    </row>
    <row r="95" spans="1:4" s="3" customFormat="1" x14ac:dyDescent="0.3">
      <c r="A95" s="30"/>
      <c r="B95" s="28"/>
      <c r="C95" s="53"/>
      <c r="D95" s="28"/>
    </row>
    <row r="96" spans="1:4" s="3" customFormat="1" x14ac:dyDescent="0.3">
      <c r="A96" s="30"/>
      <c r="B96" s="28"/>
      <c r="C96" s="53"/>
      <c r="D96" s="28"/>
    </row>
    <row r="97" spans="1:4" s="3" customFormat="1" x14ac:dyDescent="0.3">
      <c r="A97" s="30"/>
      <c r="B97" s="28"/>
      <c r="C97" s="53"/>
      <c r="D97" s="28"/>
    </row>
    <row r="98" spans="1:4" s="3" customFormat="1" x14ac:dyDescent="0.3">
      <c r="A98" s="30"/>
      <c r="B98" s="28"/>
      <c r="C98" s="53"/>
      <c r="D98" s="28"/>
    </row>
    <row r="99" spans="1:4" s="3" customFormat="1" x14ac:dyDescent="0.3">
      <c r="A99" s="30"/>
      <c r="B99" s="28"/>
      <c r="C99" s="53"/>
      <c r="D99" s="28"/>
    </row>
    <row r="100" spans="1:4" s="3" customFormat="1" x14ac:dyDescent="0.3">
      <c r="A100" s="30"/>
      <c r="B100" s="28"/>
      <c r="C100" s="53"/>
      <c r="D100" s="28"/>
    </row>
    <row r="101" spans="1:4" s="3" customFormat="1" x14ac:dyDescent="0.3">
      <c r="A101" s="30"/>
      <c r="B101" s="28"/>
      <c r="C101" s="53"/>
      <c r="D101" s="28"/>
    </row>
    <row r="102" spans="1:4" s="3" customFormat="1" x14ac:dyDescent="0.3">
      <c r="A102" s="30"/>
      <c r="B102" s="28"/>
      <c r="C102" s="53"/>
      <c r="D102" s="28"/>
    </row>
    <row r="103" spans="1:4" s="3" customFormat="1" x14ac:dyDescent="0.3">
      <c r="A103" s="30"/>
      <c r="B103" s="28"/>
      <c r="C103" s="53"/>
      <c r="D103" s="28"/>
    </row>
    <row r="104" spans="1:4" s="3" customFormat="1" x14ac:dyDescent="0.3">
      <c r="A104" s="30"/>
      <c r="B104" s="28"/>
      <c r="C104" s="53"/>
      <c r="D104" s="28"/>
    </row>
    <row r="105" spans="1:4" s="3" customFormat="1" x14ac:dyDescent="0.3">
      <c r="A105" s="30"/>
      <c r="B105" s="28"/>
      <c r="C105" s="53"/>
      <c r="D105" s="28"/>
    </row>
    <row r="106" spans="1:4" s="3" customFormat="1" x14ac:dyDescent="0.3">
      <c r="A106" s="30"/>
      <c r="B106" s="28"/>
      <c r="C106" s="53"/>
      <c r="D106" s="28"/>
    </row>
    <row r="107" spans="1:4" s="3" customFormat="1" x14ac:dyDescent="0.3">
      <c r="A107" s="30"/>
      <c r="B107" s="28"/>
      <c r="C107" s="53"/>
      <c r="D107" s="28"/>
    </row>
    <row r="108" spans="1:4" s="3" customFormat="1" x14ac:dyDescent="0.3">
      <c r="A108" s="30"/>
      <c r="B108" s="28"/>
      <c r="C108" s="53"/>
      <c r="D108" s="28"/>
    </row>
    <row r="109" spans="1:4" s="3" customFormat="1" x14ac:dyDescent="0.3">
      <c r="A109" s="30"/>
      <c r="B109" s="28"/>
      <c r="C109" s="53"/>
      <c r="D109" s="28"/>
    </row>
    <row r="110" spans="1:4" s="3" customFormat="1" x14ac:dyDescent="0.3">
      <c r="A110" s="30"/>
      <c r="B110" s="28"/>
      <c r="C110" s="53"/>
      <c r="D110" s="28"/>
    </row>
    <row r="111" spans="1:4" s="3" customFormat="1" x14ac:dyDescent="0.3">
      <c r="A111" s="30"/>
      <c r="B111" s="28"/>
      <c r="C111" s="53"/>
      <c r="D111" s="28"/>
    </row>
    <row r="112" spans="1:4" s="3" customFormat="1" x14ac:dyDescent="0.3">
      <c r="A112" s="30"/>
      <c r="B112" s="28"/>
      <c r="C112" s="53"/>
      <c r="D112" s="28"/>
    </row>
    <row r="113" spans="1:4" s="3" customFormat="1" x14ac:dyDescent="0.3">
      <c r="A113" s="30"/>
      <c r="B113" s="28"/>
      <c r="C113" s="53"/>
      <c r="D113" s="28"/>
    </row>
    <row r="114" spans="1:4" s="3" customFormat="1" x14ac:dyDescent="0.3">
      <c r="A114" s="30"/>
      <c r="B114" s="28"/>
      <c r="C114" s="53"/>
      <c r="D114" s="28"/>
    </row>
    <row r="115" spans="1:4" s="3" customFormat="1" x14ac:dyDescent="0.3">
      <c r="A115" s="30"/>
      <c r="B115" s="28"/>
      <c r="C115" s="53"/>
      <c r="D115" s="28"/>
    </row>
    <row r="116" spans="1:4" s="3" customFormat="1" x14ac:dyDescent="0.3">
      <c r="A116" s="30"/>
      <c r="B116" s="28"/>
      <c r="C116" s="53"/>
      <c r="D116" s="28"/>
    </row>
    <row r="117" spans="1:4" s="3" customFormat="1" x14ac:dyDescent="0.3">
      <c r="A117" s="30"/>
      <c r="B117" s="28"/>
      <c r="C117" s="53"/>
      <c r="D117" s="28"/>
    </row>
    <row r="118" spans="1:4" s="3" customFormat="1" x14ac:dyDescent="0.3">
      <c r="A118" s="30"/>
      <c r="B118" s="28"/>
      <c r="C118" s="53"/>
      <c r="D118" s="28"/>
    </row>
    <row r="119" spans="1:4" s="3" customFormat="1" x14ac:dyDescent="0.3">
      <c r="A119" s="30"/>
      <c r="B119" s="28"/>
      <c r="C119" s="53"/>
      <c r="D119" s="28"/>
    </row>
    <row r="120" spans="1:4" s="3" customFormat="1" x14ac:dyDescent="0.3">
      <c r="A120" s="30"/>
      <c r="B120" s="28"/>
      <c r="C120" s="53"/>
      <c r="D120" s="28"/>
    </row>
    <row r="121" spans="1:4" s="3" customFormat="1" x14ac:dyDescent="0.3">
      <c r="A121" s="30"/>
      <c r="B121" s="28"/>
      <c r="C121" s="53"/>
      <c r="D121" s="28"/>
    </row>
    <row r="122" spans="1:4" s="3" customFormat="1" x14ac:dyDescent="0.3">
      <c r="A122" s="30"/>
      <c r="B122" s="28"/>
      <c r="C122" s="53"/>
      <c r="D122" s="28"/>
    </row>
    <row r="123" spans="1:4" s="3" customFormat="1" x14ac:dyDescent="0.3">
      <c r="A123" s="30"/>
      <c r="B123" s="28"/>
      <c r="C123" s="53"/>
      <c r="D123" s="28"/>
    </row>
    <row r="124" spans="1:4" s="3" customFormat="1" x14ac:dyDescent="0.3">
      <c r="A124" s="30"/>
      <c r="B124" s="28"/>
      <c r="C124" s="53"/>
      <c r="D124" s="28"/>
    </row>
    <row r="125" spans="1:4" s="3" customFormat="1" x14ac:dyDescent="0.3">
      <c r="A125" s="30"/>
      <c r="B125" s="28"/>
      <c r="C125" s="53"/>
      <c r="D125" s="28"/>
    </row>
    <row r="126" spans="1:4" s="3" customFormat="1" x14ac:dyDescent="0.3">
      <c r="A126" s="30"/>
      <c r="B126" s="28"/>
      <c r="C126" s="53"/>
      <c r="D126" s="28"/>
    </row>
    <row r="127" spans="1:4" s="3" customFormat="1" x14ac:dyDescent="0.3">
      <c r="A127" s="30"/>
      <c r="B127" s="28"/>
      <c r="C127" s="53"/>
      <c r="D127" s="28"/>
    </row>
    <row r="128" spans="1:4" s="3" customFormat="1" x14ac:dyDescent="0.3">
      <c r="A128" s="30"/>
      <c r="B128" s="28"/>
      <c r="C128" s="53"/>
      <c r="D128" s="28"/>
    </row>
    <row r="129" spans="1:4" s="3" customFormat="1" x14ac:dyDescent="0.3">
      <c r="A129" s="30"/>
      <c r="B129" s="28"/>
      <c r="C129" s="53"/>
      <c r="D129" s="28"/>
    </row>
    <row r="130" spans="1:4" s="3" customFormat="1" x14ac:dyDescent="0.3">
      <c r="A130" s="30"/>
      <c r="B130" s="28"/>
      <c r="C130" s="53"/>
      <c r="D130" s="28"/>
    </row>
    <row r="131" spans="1:4" s="3" customFormat="1" x14ac:dyDescent="0.3">
      <c r="A131" s="30"/>
      <c r="B131" s="28"/>
      <c r="C131" s="53"/>
      <c r="D131" s="28"/>
    </row>
    <row r="132" spans="1:4" s="3" customFormat="1" x14ac:dyDescent="0.3">
      <c r="A132" s="30"/>
      <c r="B132" s="28"/>
      <c r="C132" s="53"/>
      <c r="D132" s="28"/>
    </row>
    <row r="133" spans="1:4" s="3" customFormat="1" x14ac:dyDescent="0.3">
      <c r="A133" s="30"/>
      <c r="B133" s="28"/>
      <c r="C133" s="53"/>
      <c r="D133" s="28"/>
    </row>
    <row r="134" spans="1:4" s="3" customFormat="1" x14ac:dyDescent="0.3">
      <c r="A134" s="30"/>
      <c r="B134" s="28"/>
      <c r="C134" s="53"/>
      <c r="D134" s="28"/>
    </row>
  </sheetData>
  <mergeCells count="14">
    <mergeCell ref="E1:E2"/>
    <mergeCell ref="A4:C4"/>
    <mergeCell ref="B7:C7"/>
    <mergeCell ref="B10:C10"/>
    <mergeCell ref="B33:C33"/>
    <mergeCell ref="B30:C30"/>
    <mergeCell ref="B32:C32"/>
    <mergeCell ref="B28:C28"/>
    <mergeCell ref="A1:C2"/>
    <mergeCell ref="B22:C22"/>
    <mergeCell ref="B26:C26"/>
    <mergeCell ref="B18:C18"/>
    <mergeCell ref="B20:C20"/>
    <mergeCell ref="B24:C24"/>
  </mergeCells>
  <hyperlinks>
    <hyperlink ref="E1:E2" location="'Menu principal'!A1" display="Menu principal" xr:uid="{A22B97A9-7E06-4AAE-B054-06661D19481E}"/>
  </hyperlinks>
  <pageMargins left="0.7" right="0.7" top="0.75" bottom="0.75" header="0.3" footer="0.3"/>
  <pageSetup paperSize="9" orientation="portrait" horizontalDpi="300"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D42B1-9322-4CC0-A6FD-445E075A46F4}">
  <dimension ref="A1:E159"/>
  <sheetViews>
    <sheetView zoomScale="90" zoomScaleNormal="90" workbookViewId="0">
      <pane ySplit="3" topLeftCell="A4" activePane="bottomLeft" state="frozen"/>
      <selection pane="bottomLeft" sqref="A1:C2"/>
    </sheetView>
  </sheetViews>
  <sheetFormatPr baseColWidth="10" defaultColWidth="10.81640625" defaultRowHeight="13" x14ac:dyDescent="0.3"/>
  <cols>
    <col min="1" max="1" width="5.81640625" style="37" customWidth="1"/>
    <col min="2" max="2" width="109.6328125" style="29" customWidth="1"/>
    <col min="3" max="3" width="39.453125" style="56" customWidth="1"/>
    <col min="4" max="4" width="10.81640625" style="29"/>
    <col min="5" max="5" width="13.6328125" style="7" customWidth="1"/>
    <col min="6" max="16384" width="10.81640625" style="7"/>
  </cols>
  <sheetData>
    <row r="1" spans="1:5" s="2" customFormat="1" ht="14.5" x14ac:dyDescent="0.35">
      <c r="A1" s="320" t="s">
        <v>122</v>
      </c>
      <c r="B1" s="320"/>
      <c r="C1" s="320"/>
      <c r="D1" s="38"/>
      <c r="E1" s="321" t="s">
        <v>7</v>
      </c>
    </row>
    <row r="2" spans="1:5" s="2" customFormat="1" ht="14.5" x14ac:dyDescent="0.35">
      <c r="A2" s="320"/>
      <c r="B2" s="320"/>
      <c r="C2" s="320"/>
      <c r="D2" s="38"/>
      <c r="E2" s="321"/>
    </row>
    <row r="3" spans="1:5" s="2" customFormat="1" ht="14.5" x14ac:dyDescent="0.35">
      <c r="A3" s="45"/>
      <c r="B3" s="24"/>
      <c r="C3" s="52"/>
    </row>
    <row r="4" spans="1:5" s="2" customFormat="1" ht="14.5" x14ac:dyDescent="0.35">
      <c r="A4" s="45"/>
      <c r="B4" s="24"/>
      <c r="C4" s="52"/>
    </row>
    <row r="5" spans="1:5" s="4" customFormat="1" ht="19" customHeight="1" x14ac:dyDescent="0.3">
      <c r="A5" s="372" t="s">
        <v>256</v>
      </c>
      <c r="B5" s="372"/>
    </row>
    <row r="6" spans="1:5" s="3" customFormat="1" ht="34" customHeight="1" x14ac:dyDescent="0.3">
      <c r="A6" s="371" t="s">
        <v>301</v>
      </c>
      <c r="B6" s="371"/>
      <c r="C6" s="371"/>
    </row>
    <row r="7" spans="1:5" s="2" customFormat="1" ht="8" customHeight="1" x14ac:dyDescent="0.35">
      <c r="A7" s="45"/>
      <c r="B7" s="24"/>
      <c r="C7" s="52"/>
    </row>
    <row r="8" spans="1:5" s="4" customFormat="1" ht="19" customHeight="1" x14ac:dyDescent="0.3">
      <c r="A8" s="372" t="s">
        <v>123</v>
      </c>
      <c r="B8" s="372"/>
    </row>
    <row r="9" spans="1:5" s="3" customFormat="1" ht="40.5" customHeight="1" x14ac:dyDescent="0.3">
      <c r="A9" s="323" t="s">
        <v>126</v>
      </c>
      <c r="B9" s="323"/>
      <c r="C9" s="323"/>
    </row>
    <row r="10" spans="1:5" s="3" customFormat="1" x14ac:dyDescent="0.3">
      <c r="A10" s="46"/>
    </row>
    <row r="11" spans="1:5" s="4" customFormat="1" ht="19" customHeight="1" x14ac:dyDescent="0.3">
      <c r="A11" s="372" t="s">
        <v>124</v>
      </c>
      <c r="B11" s="372"/>
    </row>
    <row r="12" spans="1:5" s="3" customFormat="1" ht="52" customHeight="1" x14ac:dyDescent="0.3">
      <c r="A12" s="369" t="s">
        <v>125</v>
      </c>
      <c r="B12" s="369"/>
      <c r="C12" s="369"/>
    </row>
    <row r="13" spans="1:5" s="3" customFormat="1" x14ac:dyDescent="0.3">
      <c r="A13" s="5"/>
    </row>
    <row r="14" spans="1:5" s="4" customFormat="1" ht="19" customHeight="1" x14ac:dyDescent="0.3">
      <c r="A14" s="372" t="s">
        <v>127</v>
      </c>
      <c r="B14" s="372"/>
    </row>
    <row r="15" spans="1:5" s="4" customFormat="1" ht="119" customHeight="1" x14ac:dyDescent="0.3">
      <c r="A15" s="371" t="s">
        <v>133</v>
      </c>
      <c r="B15" s="371"/>
      <c r="C15" s="371"/>
    </row>
    <row r="16" spans="1:5" s="4" customFormat="1" x14ac:dyDescent="0.3"/>
    <row r="17" spans="1:3" s="4" customFormat="1" ht="19" customHeight="1" x14ac:dyDescent="0.3">
      <c r="A17" s="368" t="s">
        <v>128</v>
      </c>
      <c r="B17" s="368"/>
      <c r="C17" s="368"/>
    </row>
    <row r="18" spans="1:3" s="4" customFormat="1" ht="93.5" customHeight="1" x14ac:dyDescent="0.3">
      <c r="A18" s="371" t="s">
        <v>275</v>
      </c>
      <c r="B18" s="371"/>
      <c r="C18" s="371"/>
    </row>
    <row r="19" spans="1:3" s="4" customFormat="1" ht="19" customHeight="1" x14ac:dyDescent="0.3">
      <c r="A19" s="368"/>
      <c r="B19" s="368"/>
      <c r="C19" s="368"/>
    </row>
    <row r="20" spans="1:3" s="3" customFormat="1" x14ac:dyDescent="0.3">
      <c r="A20" s="117" t="s">
        <v>129</v>
      </c>
      <c r="B20" s="4"/>
    </row>
    <row r="21" spans="1:3" s="4" customFormat="1" ht="32" customHeight="1" x14ac:dyDescent="0.3">
      <c r="A21" s="371" t="s">
        <v>130</v>
      </c>
      <c r="B21" s="371"/>
      <c r="C21" s="371"/>
    </row>
    <row r="22" spans="1:3" s="4" customFormat="1" ht="19" customHeight="1" x14ac:dyDescent="0.3">
      <c r="A22" s="372"/>
      <c r="B22" s="372"/>
    </row>
    <row r="23" spans="1:3" s="4" customFormat="1" ht="19" customHeight="1" x14ac:dyDescent="0.3">
      <c r="A23" s="368" t="s">
        <v>435</v>
      </c>
      <c r="B23" s="368"/>
      <c r="C23" s="368"/>
    </row>
    <row r="24" spans="1:3" s="3" customFormat="1" ht="69.5" customHeight="1" x14ac:dyDescent="0.3">
      <c r="A24" s="373" t="s">
        <v>302</v>
      </c>
      <c r="B24" s="373"/>
      <c r="C24" s="373"/>
    </row>
    <row r="25" spans="1:3" s="4" customFormat="1" ht="19" customHeight="1" x14ac:dyDescent="0.3">
      <c r="A25" s="368"/>
      <c r="B25" s="368"/>
      <c r="C25" s="368"/>
    </row>
    <row r="26" spans="1:3" s="3" customFormat="1" x14ac:dyDescent="0.3">
      <c r="A26" s="370" t="s">
        <v>131</v>
      </c>
      <c r="B26" s="370"/>
      <c r="C26" s="28"/>
    </row>
    <row r="27" spans="1:3" s="4" customFormat="1" ht="36.5" customHeight="1" x14ac:dyDescent="0.3">
      <c r="A27" s="371" t="s">
        <v>303</v>
      </c>
      <c r="B27" s="371"/>
      <c r="C27" s="371"/>
    </row>
    <row r="28" spans="1:3" s="3" customFormat="1" x14ac:dyDescent="0.3">
      <c r="A28" s="59"/>
      <c r="B28" s="4"/>
      <c r="C28" s="28"/>
    </row>
    <row r="29" spans="1:3" s="4" customFormat="1" ht="19" customHeight="1" x14ac:dyDescent="0.3">
      <c r="A29" s="368" t="s">
        <v>134</v>
      </c>
      <c r="B29" s="368"/>
      <c r="C29" s="368"/>
    </row>
    <row r="30" spans="1:3" s="3" customFormat="1" ht="45.5" customHeight="1" x14ac:dyDescent="0.3">
      <c r="A30" s="369" t="s">
        <v>132</v>
      </c>
      <c r="B30" s="369"/>
      <c r="C30" s="369"/>
    </row>
    <row r="31" spans="1:3" s="3" customFormat="1" ht="14.5" customHeight="1" x14ac:dyDescent="0.3">
      <c r="A31" s="278"/>
      <c r="B31" s="278"/>
      <c r="C31" s="278"/>
    </row>
    <row r="32" spans="1:3" s="3" customFormat="1" x14ac:dyDescent="0.3">
      <c r="A32" s="368" t="s">
        <v>436</v>
      </c>
      <c r="B32" s="368"/>
      <c r="C32" s="368"/>
    </row>
    <row r="33" spans="1:3" s="4" customFormat="1" ht="25.5" customHeight="1" x14ac:dyDescent="0.3">
      <c r="A33" s="369" t="s">
        <v>437</v>
      </c>
      <c r="B33" s="369"/>
      <c r="C33" s="369"/>
    </row>
    <row r="34" spans="1:3" s="4" customFormat="1" ht="13.5" customHeight="1" x14ac:dyDescent="0.3">
      <c r="A34" s="278"/>
      <c r="B34" s="278"/>
      <c r="C34" s="278"/>
    </row>
    <row r="35" spans="1:3" s="3" customFormat="1" x14ac:dyDescent="0.3">
      <c r="A35" s="370" t="s">
        <v>438</v>
      </c>
      <c r="B35" s="370"/>
      <c r="C35" s="370"/>
    </row>
    <row r="36" spans="1:3" s="3" customFormat="1" ht="40.5" customHeight="1" x14ac:dyDescent="0.3">
      <c r="A36" s="369" t="s">
        <v>439</v>
      </c>
      <c r="B36" s="369"/>
      <c r="C36" s="369"/>
    </row>
    <row r="37" spans="1:3" s="4" customFormat="1" ht="12" customHeight="1" x14ac:dyDescent="0.3">
      <c r="A37" s="111"/>
      <c r="B37" s="111"/>
      <c r="C37" s="111"/>
    </row>
    <row r="38" spans="1:3" s="3" customFormat="1" x14ac:dyDescent="0.3">
      <c r="A38" s="368" t="s">
        <v>146</v>
      </c>
      <c r="B38" s="368"/>
      <c r="C38" s="368"/>
    </row>
    <row r="39" spans="1:3" s="4" customFormat="1" x14ac:dyDescent="0.3">
      <c r="A39" s="369" t="s">
        <v>145</v>
      </c>
      <c r="B39" s="369"/>
      <c r="C39" s="369"/>
    </row>
    <row r="40" spans="1:3" s="3" customFormat="1" ht="16" customHeight="1" x14ac:dyDescent="0.3">
      <c r="A40" s="368"/>
      <c r="B40" s="368"/>
      <c r="C40" s="4"/>
    </row>
    <row r="41" spans="1:3" s="4" customFormat="1" x14ac:dyDescent="0.3">
      <c r="A41" s="368" t="s">
        <v>304</v>
      </c>
      <c r="B41" s="368"/>
    </row>
    <row r="42" spans="1:3" s="3" customFormat="1" ht="59" customHeight="1" x14ac:dyDescent="0.3">
      <c r="A42" s="374" t="s">
        <v>135</v>
      </c>
      <c r="B42" s="374"/>
      <c r="C42" s="374"/>
    </row>
    <row r="43" spans="1:3" s="3" customFormat="1" ht="13" customHeight="1" x14ac:dyDescent="0.3">
      <c r="A43" s="5"/>
      <c r="B43" s="4"/>
      <c r="C43" s="28"/>
    </row>
    <row r="44" spans="1:3" s="3" customFormat="1" x14ac:dyDescent="0.3">
      <c r="A44" s="370" t="s">
        <v>147</v>
      </c>
      <c r="B44" s="370"/>
      <c r="C44" s="370"/>
    </row>
    <row r="45" spans="1:3" s="4" customFormat="1" ht="24.5" customHeight="1" x14ac:dyDescent="0.3">
      <c r="A45" s="369" t="s">
        <v>149</v>
      </c>
      <c r="B45" s="369"/>
      <c r="C45" s="369"/>
    </row>
    <row r="46" spans="1:3" s="3" customFormat="1" x14ac:dyDescent="0.3">
      <c r="A46" s="111"/>
      <c r="B46" s="111"/>
      <c r="C46" s="111"/>
    </row>
    <row r="47" spans="1:3" s="3" customFormat="1" x14ac:dyDescent="0.3">
      <c r="A47" s="368" t="s">
        <v>148</v>
      </c>
      <c r="B47" s="368"/>
      <c r="C47" s="368"/>
    </row>
    <row r="48" spans="1:3" s="4" customFormat="1" ht="27" customHeight="1" x14ac:dyDescent="0.3">
      <c r="A48" s="369" t="s">
        <v>150</v>
      </c>
      <c r="B48" s="369"/>
      <c r="C48" s="369"/>
    </row>
    <row r="49" spans="1:3" s="3" customFormat="1" x14ac:dyDescent="0.3">
      <c r="A49" s="111"/>
      <c r="B49" s="111"/>
      <c r="C49" s="111"/>
    </row>
    <row r="50" spans="1:3" s="3" customFormat="1" ht="19" customHeight="1" x14ac:dyDescent="0.3">
      <c r="A50" s="368" t="s">
        <v>144</v>
      </c>
      <c r="B50" s="368"/>
      <c r="C50" s="368"/>
    </row>
    <row r="51" spans="1:3" s="3" customFormat="1" ht="26" customHeight="1" x14ac:dyDescent="0.3">
      <c r="A51" s="369" t="s">
        <v>151</v>
      </c>
      <c r="B51" s="369"/>
      <c r="C51" s="369"/>
    </row>
    <row r="52" spans="1:3" s="4" customFormat="1" ht="15.5" customHeight="1" x14ac:dyDescent="0.3">
      <c r="A52" s="111"/>
      <c r="B52" s="111" t="s">
        <v>153</v>
      </c>
      <c r="C52" s="111"/>
    </row>
    <row r="53" spans="1:3" s="3" customFormat="1" ht="15.5" customHeight="1" x14ac:dyDescent="0.3">
      <c r="A53" s="368" t="s">
        <v>152</v>
      </c>
      <c r="B53" s="368"/>
      <c r="C53" s="368"/>
    </row>
    <row r="54" spans="1:3" s="4" customFormat="1" ht="32" customHeight="1" x14ac:dyDescent="0.3">
      <c r="A54" s="369" t="s">
        <v>154</v>
      </c>
      <c r="B54" s="369"/>
      <c r="C54" s="369"/>
    </row>
    <row r="55" spans="1:3" s="3" customFormat="1" x14ac:dyDescent="0.3">
      <c r="A55" s="368"/>
      <c r="B55" s="368"/>
      <c r="C55" s="4"/>
    </row>
    <row r="56" spans="1:3" s="3" customFormat="1" x14ac:dyDescent="0.3">
      <c r="A56" s="368" t="s">
        <v>155</v>
      </c>
      <c r="B56" s="368"/>
      <c r="C56" s="4"/>
    </row>
    <row r="57" spans="1:3" s="4" customFormat="1" x14ac:dyDescent="0.3">
      <c r="A57" s="374" t="s">
        <v>156</v>
      </c>
      <c r="B57" s="374"/>
      <c r="C57" s="374"/>
    </row>
    <row r="58" spans="1:3" s="3" customFormat="1" x14ac:dyDescent="0.3">
      <c r="A58" s="28"/>
      <c r="B58" s="4"/>
      <c r="C58" s="28"/>
    </row>
    <row r="59" spans="1:3" s="3" customFormat="1" x14ac:dyDescent="0.3">
      <c r="A59" s="368" t="s">
        <v>157</v>
      </c>
      <c r="B59" s="368"/>
      <c r="C59" s="368"/>
    </row>
    <row r="60" spans="1:3" s="3" customFormat="1" x14ac:dyDescent="0.3">
      <c r="A60" s="28" t="s">
        <v>305</v>
      </c>
      <c r="B60" s="4"/>
      <c r="C60" s="28"/>
    </row>
    <row r="61" spans="1:3" s="3" customFormat="1" x14ac:dyDescent="0.3">
      <c r="A61" s="28"/>
      <c r="B61" s="4"/>
      <c r="C61" s="28"/>
    </row>
    <row r="62" spans="1:3" s="3" customFormat="1" x14ac:dyDescent="0.3">
      <c r="A62" s="26" t="s">
        <v>158</v>
      </c>
      <c r="B62" s="4"/>
      <c r="C62" s="28"/>
    </row>
    <row r="63" spans="1:3" s="3" customFormat="1" x14ac:dyDescent="0.3">
      <c r="A63" s="28" t="s">
        <v>306</v>
      </c>
      <c r="B63" s="4"/>
      <c r="C63" s="28"/>
    </row>
    <row r="64" spans="1:3" s="3" customFormat="1" x14ac:dyDescent="0.3">
      <c r="A64" s="28"/>
      <c r="B64" s="4"/>
      <c r="C64" s="28"/>
    </row>
    <row r="65" spans="1:3" s="3" customFormat="1" x14ac:dyDescent="0.3">
      <c r="A65" s="26" t="s">
        <v>160</v>
      </c>
      <c r="B65" s="4"/>
      <c r="C65" s="28"/>
    </row>
    <row r="66" spans="1:3" s="3" customFormat="1" ht="48.5" customHeight="1" x14ac:dyDescent="0.3">
      <c r="A66" s="369" t="s">
        <v>159</v>
      </c>
      <c r="B66" s="369"/>
      <c r="C66" s="369"/>
    </row>
    <row r="67" spans="1:3" s="3" customFormat="1" x14ac:dyDescent="0.3">
      <c r="A67" s="28"/>
      <c r="B67" s="4"/>
      <c r="C67" s="28"/>
    </row>
    <row r="68" spans="1:3" s="3" customFormat="1" x14ac:dyDescent="0.3">
      <c r="A68" s="26" t="s">
        <v>161</v>
      </c>
      <c r="B68" s="4"/>
      <c r="C68" s="28"/>
    </row>
    <row r="69" spans="1:3" s="3" customFormat="1" ht="136.5" customHeight="1" x14ac:dyDescent="0.3">
      <c r="A69" s="369" t="s">
        <v>162</v>
      </c>
      <c r="B69" s="369"/>
      <c r="C69" s="369"/>
    </row>
    <row r="70" spans="1:3" s="3" customFormat="1" x14ac:dyDescent="0.3">
      <c r="A70" s="28"/>
      <c r="B70" s="4"/>
      <c r="C70" s="28"/>
    </row>
    <row r="71" spans="1:3" s="3" customFormat="1" x14ac:dyDescent="0.3">
      <c r="A71" s="26" t="s">
        <v>164</v>
      </c>
      <c r="B71" s="4"/>
      <c r="C71" s="28"/>
    </row>
    <row r="72" spans="1:3" s="3" customFormat="1" ht="71" customHeight="1" x14ac:dyDescent="0.3">
      <c r="A72" s="369" t="s">
        <v>163</v>
      </c>
      <c r="B72" s="375"/>
      <c r="C72" s="375"/>
    </row>
    <row r="73" spans="1:3" s="3" customFormat="1" x14ac:dyDescent="0.3">
      <c r="A73" s="28"/>
      <c r="B73" s="4"/>
      <c r="C73" s="28"/>
    </row>
    <row r="74" spans="1:3" s="3" customFormat="1" x14ac:dyDescent="0.3">
      <c r="A74" s="26" t="s">
        <v>165</v>
      </c>
      <c r="B74" s="4"/>
      <c r="C74" s="28"/>
    </row>
    <row r="75" spans="1:3" s="3" customFormat="1" ht="63" customHeight="1" x14ac:dyDescent="0.3">
      <c r="A75" s="369" t="s">
        <v>166</v>
      </c>
      <c r="B75" s="375"/>
      <c r="C75" s="375"/>
    </row>
    <row r="76" spans="1:3" s="3" customFormat="1" x14ac:dyDescent="0.3">
      <c r="A76" s="28"/>
      <c r="B76" s="4"/>
      <c r="C76" s="28"/>
    </row>
    <row r="77" spans="1:3" s="3" customFormat="1" x14ac:dyDescent="0.3">
      <c r="A77" s="26" t="s">
        <v>168</v>
      </c>
      <c r="B77" s="4"/>
      <c r="C77" s="28"/>
    </row>
    <row r="78" spans="1:3" s="3" customFormat="1" ht="38" customHeight="1" x14ac:dyDescent="0.3">
      <c r="A78" s="369" t="s">
        <v>167</v>
      </c>
      <c r="B78" s="375"/>
      <c r="C78" s="375"/>
    </row>
    <row r="79" spans="1:3" s="3" customFormat="1" x14ac:dyDescent="0.3">
      <c r="A79" s="28"/>
      <c r="B79" s="4"/>
      <c r="C79" s="28"/>
    </row>
    <row r="80" spans="1:3" s="3" customFormat="1" x14ac:dyDescent="0.3">
      <c r="A80" s="26" t="s">
        <v>169</v>
      </c>
      <c r="B80" s="4"/>
      <c r="C80" s="28"/>
    </row>
    <row r="81" spans="1:3" s="3" customFormat="1" x14ac:dyDescent="0.3">
      <c r="A81" s="369" t="s">
        <v>170</v>
      </c>
      <c r="B81" s="375"/>
      <c r="C81" s="375"/>
    </row>
    <row r="82" spans="1:3" s="3" customFormat="1" x14ac:dyDescent="0.3">
      <c r="A82" s="28"/>
      <c r="B82" s="4"/>
      <c r="C82" s="28"/>
    </row>
    <row r="83" spans="1:3" s="3" customFormat="1" x14ac:dyDescent="0.3">
      <c r="A83" s="26" t="s">
        <v>172</v>
      </c>
      <c r="B83" s="4"/>
      <c r="C83" s="28"/>
    </row>
    <row r="84" spans="1:3" s="3" customFormat="1" ht="29.5" customHeight="1" x14ac:dyDescent="0.3">
      <c r="A84" s="369" t="s">
        <v>171</v>
      </c>
      <c r="B84" s="375"/>
      <c r="C84" s="375"/>
    </row>
    <row r="85" spans="1:3" s="3" customFormat="1" x14ac:dyDescent="0.3">
      <c r="A85" s="28"/>
      <c r="B85" s="4"/>
      <c r="C85" s="28"/>
    </row>
    <row r="86" spans="1:3" s="3" customFormat="1" x14ac:dyDescent="0.3">
      <c r="A86" s="26" t="s">
        <v>173</v>
      </c>
      <c r="B86" s="4"/>
      <c r="C86" s="28"/>
    </row>
    <row r="87" spans="1:3" s="3" customFormat="1" ht="41.5" customHeight="1" x14ac:dyDescent="0.3">
      <c r="A87" s="369" t="s">
        <v>174</v>
      </c>
      <c r="B87" s="375"/>
      <c r="C87" s="375"/>
    </row>
    <row r="88" spans="1:3" s="3" customFormat="1" x14ac:dyDescent="0.3">
      <c r="A88" s="28"/>
      <c r="B88" s="53"/>
      <c r="C88" s="28"/>
    </row>
    <row r="89" spans="1:3" s="3" customFormat="1" ht="13.5" customHeight="1" x14ac:dyDescent="0.3">
      <c r="A89" s="26" t="s">
        <v>176</v>
      </c>
      <c r="B89" s="4"/>
      <c r="C89" s="28"/>
    </row>
    <row r="90" spans="1:3" s="3" customFormat="1" ht="32.5" customHeight="1" x14ac:dyDescent="0.3">
      <c r="A90" s="369" t="s">
        <v>175</v>
      </c>
      <c r="B90" s="375"/>
      <c r="C90" s="375"/>
    </row>
    <row r="91" spans="1:3" s="3" customFormat="1" ht="14" customHeight="1" x14ac:dyDescent="0.3">
      <c r="A91" s="186"/>
      <c r="B91" s="187"/>
      <c r="C91" s="187"/>
    </row>
    <row r="92" spans="1:3" s="3" customFormat="1" x14ac:dyDescent="0.3">
      <c r="A92" s="370" t="s">
        <v>246</v>
      </c>
      <c r="B92" s="370"/>
      <c r="C92" s="187"/>
    </row>
    <row r="93" spans="1:3" s="3" customFormat="1" ht="29" customHeight="1" x14ac:dyDescent="0.3">
      <c r="A93" s="369" t="s">
        <v>247</v>
      </c>
      <c r="B93" s="369"/>
      <c r="C93" s="369"/>
    </row>
    <row r="94" spans="1:3" s="3" customFormat="1" x14ac:dyDescent="0.3">
      <c r="A94" s="28"/>
      <c r="B94" s="53"/>
      <c r="C94" s="28"/>
    </row>
    <row r="95" spans="1:3" s="3" customFormat="1" x14ac:dyDescent="0.3">
      <c r="A95" s="26" t="s">
        <v>178</v>
      </c>
      <c r="B95" s="4"/>
      <c r="C95" s="28"/>
    </row>
    <row r="96" spans="1:3" s="3" customFormat="1" ht="26" customHeight="1" x14ac:dyDescent="0.3">
      <c r="A96" s="369" t="s">
        <v>177</v>
      </c>
      <c r="B96" s="375"/>
      <c r="C96" s="375"/>
    </row>
    <row r="97" spans="1:3" s="3" customFormat="1" x14ac:dyDescent="0.3">
      <c r="A97" s="28"/>
      <c r="B97" s="53"/>
      <c r="C97" s="28"/>
    </row>
    <row r="98" spans="1:3" s="3" customFormat="1" x14ac:dyDescent="0.3">
      <c r="A98" s="26" t="s">
        <v>260</v>
      </c>
      <c r="B98" s="4"/>
      <c r="C98" s="28"/>
    </row>
    <row r="99" spans="1:3" s="3" customFormat="1" ht="30.5" customHeight="1" x14ac:dyDescent="0.3">
      <c r="A99" s="369" t="s">
        <v>259</v>
      </c>
      <c r="B99" s="375"/>
      <c r="C99" s="375"/>
    </row>
    <row r="100" spans="1:3" s="3" customFormat="1" x14ac:dyDescent="0.3">
      <c r="A100" s="28"/>
      <c r="B100" s="53"/>
      <c r="C100" s="28"/>
    </row>
    <row r="101" spans="1:3" s="3" customFormat="1" x14ac:dyDescent="0.3">
      <c r="A101" s="28"/>
      <c r="B101" s="53"/>
      <c r="C101" s="28"/>
    </row>
    <row r="102" spans="1:3" s="3" customFormat="1" x14ac:dyDescent="0.3">
      <c r="A102" s="28"/>
      <c r="B102" s="53"/>
      <c r="C102" s="28"/>
    </row>
    <row r="103" spans="1:3" s="3" customFormat="1" x14ac:dyDescent="0.3">
      <c r="A103" s="28"/>
      <c r="B103" s="53"/>
      <c r="C103" s="28"/>
    </row>
    <row r="104" spans="1:3" s="3" customFormat="1" x14ac:dyDescent="0.3">
      <c r="A104" s="28"/>
      <c r="B104" s="53"/>
      <c r="C104" s="28"/>
    </row>
    <row r="105" spans="1:3" s="3" customFormat="1" x14ac:dyDescent="0.3">
      <c r="A105" s="28"/>
      <c r="B105" s="53"/>
      <c r="C105" s="28"/>
    </row>
    <row r="106" spans="1:3" s="3" customFormat="1" x14ac:dyDescent="0.3">
      <c r="A106" s="28"/>
      <c r="B106" s="53"/>
      <c r="C106" s="28"/>
    </row>
    <row r="107" spans="1:3" s="3" customFormat="1" x14ac:dyDescent="0.3">
      <c r="A107" s="28"/>
      <c r="B107" s="53"/>
      <c r="C107" s="28"/>
    </row>
    <row r="108" spans="1:3" s="3" customFormat="1" x14ac:dyDescent="0.3">
      <c r="A108" s="28"/>
      <c r="B108" s="53"/>
      <c r="C108" s="28"/>
    </row>
    <row r="109" spans="1:3" s="3" customFormat="1" x14ac:dyDescent="0.3">
      <c r="A109" s="28"/>
      <c r="B109" s="53"/>
      <c r="C109" s="28"/>
    </row>
    <row r="110" spans="1:3" s="3" customFormat="1" x14ac:dyDescent="0.3">
      <c r="A110" s="28"/>
      <c r="B110" s="53"/>
      <c r="C110" s="28"/>
    </row>
    <row r="111" spans="1:3" s="3" customFormat="1" x14ac:dyDescent="0.3">
      <c r="A111" s="28"/>
      <c r="B111" s="53"/>
      <c r="C111" s="28"/>
    </row>
    <row r="112" spans="1:3" s="3" customFormat="1" x14ac:dyDescent="0.3">
      <c r="A112" s="28"/>
      <c r="B112" s="53"/>
      <c r="C112" s="28"/>
    </row>
    <row r="113" spans="1:4" s="3" customFormat="1" x14ac:dyDescent="0.3">
      <c r="A113" s="28"/>
      <c r="B113" s="53"/>
      <c r="C113" s="28"/>
    </row>
    <row r="114" spans="1:4" s="3" customFormat="1" x14ac:dyDescent="0.3">
      <c r="A114" s="28"/>
      <c r="B114" s="53"/>
      <c r="C114" s="28"/>
    </row>
    <row r="115" spans="1:4" s="3" customFormat="1" x14ac:dyDescent="0.3">
      <c r="A115" s="28"/>
      <c r="B115" s="53"/>
      <c r="C115" s="28"/>
    </row>
    <row r="116" spans="1:4" s="3" customFormat="1" x14ac:dyDescent="0.3">
      <c r="A116" s="28"/>
      <c r="B116" s="53"/>
      <c r="C116" s="28"/>
    </row>
    <row r="117" spans="1:4" s="3" customFormat="1" x14ac:dyDescent="0.3">
      <c r="A117" s="28"/>
      <c r="B117" s="53"/>
      <c r="C117" s="28"/>
    </row>
    <row r="118" spans="1:4" s="3" customFormat="1" x14ac:dyDescent="0.3">
      <c r="A118" s="28"/>
      <c r="B118" s="53"/>
      <c r="C118" s="28"/>
    </row>
    <row r="119" spans="1:4" s="3" customFormat="1" x14ac:dyDescent="0.3">
      <c r="A119" s="28"/>
      <c r="B119" s="53"/>
      <c r="C119" s="28"/>
      <c r="D119" s="28"/>
    </row>
    <row r="120" spans="1:4" s="3" customFormat="1" x14ac:dyDescent="0.3">
      <c r="A120" s="28"/>
      <c r="B120" s="53"/>
      <c r="C120" s="28"/>
      <c r="D120" s="28"/>
    </row>
    <row r="121" spans="1:4" s="3" customFormat="1" x14ac:dyDescent="0.3">
      <c r="A121" s="28"/>
      <c r="B121" s="53"/>
      <c r="C121" s="28"/>
      <c r="D121" s="28"/>
    </row>
    <row r="122" spans="1:4" s="3" customFormat="1" x14ac:dyDescent="0.3">
      <c r="A122" s="28"/>
      <c r="B122" s="53"/>
      <c r="C122" s="28"/>
      <c r="D122" s="28"/>
    </row>
    <row r="123" spans="1:4" s="3" customFormat="1" x14ac:dyDescent="0.3">
      <c r="A123" s="28"/>
      <c r="B123" s="53"/>
      <c r="C123" s="28"/>
      <c r="D123" s="28"/>
    </row>
    <row r="124" spans="1:4" s="3" customFormat="1" x14ac:dyDescent="0.3">
      <c r="A124" s="28"/>
      <c r="B124" s="53"/>
      <c r="C124" s="28"/>
      <c r="D124" s="28"/>
    </row>
    <row r="125" spans="1:4" s="3" customFormat="1" x14ac:dyDescent="0.3">
      <c r="A125" s="28"/>
      <c r="B125" s="53"/>
      <c r="C125" s="28"/>
      <c r="D125" s="28"/>
    </row>
    <row r="126" spans="1:4" s="3" customFormat="1" x14ac:dyDescent="0.3">
      <c r="A126" s="30"/>
      <c r="B126" s="28"/>
      <c r="C126" s="53"/>
      <c r="D126" s="28"/>
    </row>
    <row r="127" spans="1:4" s="3" customFormat="1" x14ac:dyDescent="0.3">
      <c r="A127" s="30"/>
      <c r="B127" s="28"/>
      <c r="C127" s="53"/>
      <c r="D127" s="28"/>
    </row>
    <row r="128" spans="1:4" s="3" customFormat="1" x14ac:dyDescent="0.3">
      <c r="A128" s="30"/>
      <c r="B128" s="28"/>
      <c r="C128" s="53"/>
      <c r="D128" s="28"/>
    </row>
    <row r="129" spans="1:4" s="3" customFormat="1" x14ac:dyDescent="0.3">
      <c r="A129" s="30"/>
      <c r="B129" s="28"/>
      <c r="C129" s="53"/>
      <c r="D129" s="28"/>
    </row>
    <row r="130" spans="1:4" s="3" customFormat="1" x14ac:dyDescent="0.3">
      <c r="A130" s="30"/>
      <c r="B130" s="28"/>
      <c r="C130" s="53"/>
      <c r="D130" s="28"/>
    </row>
    <row r="131" spans="1:4" s="3" customFormat="1" x14ac:dyDescent="0.3">
      <c r="A131" s="30"/>
      <c r="B131" s="28"/>
      <c r="C131" s="53"/>
      <c r="D131" s="28"/>
    </row>
    <row r="132" spans="1:4" s="3" customFormat="1" x14ac:dyDescent="0.3">
      <c r="A132" s="30"/>
      <c r="B132" s="28"/>
      <c r="C132" s="53"/>
      <c r="D132" s="28"/>
    </row>
    <row r="133" spans="1:4" s="3" customFormat="1" x14ac:dyDescent="0.3">
      <c r="A133" s="30"/>
      <c r="B133" s="28"/>
      <c r="C133" s="53"/>
      <c r="D133" s="28"/>
    </row>
    <row r="134" spans="1:4" s="3" customFormat="1" x14ac:dyDescent="0.3">
      <c r="A134" s="30"/>
      <c r="B134" s="28"/>
      <c r="C134" s="53"/>
      <c r="D134" s="28"/>
    </row>
    <row r="135" spans="1:4" s="3" customFormat="1" x14ac:dyDescent="0.3">
      <c r="A135" s="30"/>
      <c r="B135" s="28"/>
      <c r="C135" s="53"/>
      <c r="D135" s="28"/>
    </row>
    <row r="136" spans="1:4" s="3" customFormat="1" x14ac:dyDescent="0.3">
      <c r="A136" s="30"/>
      <c r="B136" s="28"/>
      <c r="C136" s="53"/>
      <c r="D136" s="28"/>
    </row>
    <row r="137" spans="1:4" s="3" customFormat="1" x14ac:dyDescent="0.3">
      <c r="A137" s="30"/>
      <c r="B137" s="28"/>
      <c r="C137" s="53"/>
      <c r="D137" s="28"/>
    </row>
    <row r="138" spans="1:4" s="3" customFormat="1" x14ac:dyDescent="0.3">
      <c r="A138" s="30"/>
      <c r="B138" s="28"/>
      <c r="C138" s="53"/>
      <c r="D138" s="28"/>
    </row>
    <row r="139" spans="1:4" s="3" customFormat="1" x14ac:dyDescent="0.3">
      <c r="A139" s="30"/>
      <c r="B139" s="28"/>
      <c r="C139" s="53"/>
      <c r="D139" s="28"/>
    </row>
    <row r="140" spans="1:4" s="3" customFormat="1" x14ac:dyDescent="0.3">
      <c r="A140" s="30"/>
      <c r="B140" s="28"/>
      <c r="C140" s="53"/>
      <c r="D140" s="28"/>
    </row>
    <row r="141" spans="1:4" s="3" customFormat="1" x14ac:dyDescent="0.3">
      <c r="A141" s="30"/>
      <c r="B141" s="28"/>
      <c r="C141" s="53"/>
      <c r="D141" s="28"/>
    </row>
    <row r="142" spans="1:4" s="3" customFormat="1" x14ac:dyDescent="0.3">
      <c r="A142" s="30"/>
      <c r="B142" s="28"/>
      <c r="C142" s="53"/>
      <c r="D142" s="28"/>
    </row>
    <row r="143" spans="1:4" s="3" customFormat="1" x14ac:dyDescent="0.3">
      <c r="A143" s="30"/>
      <c r="B143" s="28"/>
      <c r="C143" s="53"/>
      <c r="D143" s="28"/>
    </row>
    <row r="144" spans="1:4" s="3" customFormat="1" x14ac:dyDescent="0.3">
      <c r="A144" s="30"/>
      <c r="B144" s="28"/>
      <c r="C144" s="53"/>
      <c r="D144" s="28"/>
    </row>
    <row r="145" spans="1:4" s="3" customFormat="1" x14ac:dyDescent="0.3">
      <c r="A145" s="30"/>
      <c r="B145" s="28"/>
      <c r="C145" s="53"/>
      <c r="D145" s="28"/>
    </row>
    <row r="146" spans="1:4" s="3" customFormat="1" x14ac:dyDescent="0.3">
      <c r="A146" s="30"/>
      <c r="B146" s="28"/>
      <c r="C146" s="53"/>
      <c r="D146" s="28"/>
    </row>
    <row r="147" spans="1:4" s="3" customFormat="1" x14ac:dyDescent="0.3">
      <c r="A147" s="30"/>
      <c r="B147" s="28"/>
      <c r="C147" s="53"/>
      <c r="D147" s="28"/>
    </row>
    <row r="148" spans="1:4" s="3" customFormat="1" x14ac:dyDescent="0.3">
      <c r="A148" s="30"/>
      <c r="B148" s="28"/>
      <c r="C148" s="53"/>
      <c r="D148" s="28"/>
    </row>
    <row r="149" spans="1:4" s="3" customFormat="1" x14ac:dyDescent="0.3">
      <c r="A149" s="30"/>
      <c r="B149" s="28"/>
      <c r="C149" s="53"/>
      <c r="D149" s="28"/>
    </row>
    <row r="150" spans="1:4" s="3" customFormat="1" x14ac:dyDescent="0.3">
      <c r="A150" s="30"/>
      <c r="B150" s="28"/>
      <c r="C150" s="53"/>
      <c r="D150" s="28"/>
    </row>
    <row r="151" spans="1:4" s="3" customFormat="1" x14ac:dyDescent="0.3">
      <c r="A151" s="30"/>
      <c r="B151" s="28"/>
      <c r="C151" s="53"/>
      <c r="D151" s="28"/>
    </row>
    <row r="152" spans="1:4" s="3" customFormat="1" x14ac:dyDescent="0.3">
      <c r="A152" s="30"/>
      <c r="B152" s="28"/>
      <c r="C152" s="53"/>
      <c r="D152" s="28"/>
    </row>
    <row r="153" spans="1:4" x14ac:dyDescent="0.3">
      <c r="A153" s="30"/>
      <c r="B153" s="28"/>
      <c r="C153" s="53"/>
    </row>
    <row r="154" spans="1:4" x14ac:dyDescent="0.3">
      <c r="A154" s="30"/>
      <c r="B154" s="28"/>
      <c r="C154" s="53"/>
    </row>
    <row r="155" spans="1:4" x14ac:dyDescent="0.3">
      <c r="A155" s="30"/>
      <c r="B155" s="28"/>
      <c r="C155" s="53"/>
    </row>
    <row r="156" spans="1:4" x14ac:dyDescent="0.3">
      <c r="A156" s="30"/>
      <c r="B156" s="28"/>
      <c r="C156" s="53"/>
    </row>
    <row r="157" spans="1:4" x14ac:dyDescent="0.3">
      <c r="A157" s="30"/>
      <c r="B157" s="28"/>
      <c r="C157" s="53"/>
    </row>
    <row r="158" spans="1:4" x14ac:dyDescent="0.3">
      <c r="A158" s="30"/>
      <c r="B158" s="28"/>
      <c r="C158" s="53"/>
    </row>
    <row r="159" spans="1:4" x14ac:dyDescent="0.3">
      <c r="A159" s="30"/>
      <c r="B159" s="28"/>
      <c r="C159" s="53"/>
    </row>
  </sheetData>
  <mergeCells count="56">
    <mergeCell ref="A99:C99"/>
    <mergeCell ref="A92:B92"/>
    <mergeCell ref="A93:C93"/>
    <mergeCell ref="A90:C90"/>
    <mergeCell ref="A96:C96"/>
    <mergeCell ref="A75:C75"/>
    <mergeCell ref="A78:C78"/>
    <mergeCell ref="A81:C81"/>
    <mergeCell ref="A84:C84"/>
    <mergeCell ref="A87:C87"/>
    <mergeCell ref="A57:C57"/>
    <mergeCell ref="A59:C59"/>
    <mergeCell ref="A69:C69"/>
    <mergeCell ref="A66:C66"/>
    <mergeCell ref="A72:C72"/>
    <mergeCell ref="A53:C53"/>
    <mergeCell ref="A54:C54"/>
    <mergeCell ref="A56:B56"/>
    <mergeCell ref="A55:B55"/>
    <mergeCell ref="A45:C45"/>
    <mergeCell ref="A47:C47"/>
    <mergeCell ref="A48:C48"/>
    <mergeCell ref="A50:C50"/>
    <mergeCell ref="A51:C51"/>
    <mergeCell ref="A38:C38"/>
    <mergeCell ref="A39:C39"/>
    <mergeCell ref="A44:C44"/>
    <mergeCell ref="A40:B40"/>
    <mergeCell ref="A41:B41"/>
    <mergeCell ref="A42:C42"/>
    <mergeCell ref="A1:C2"/>
    <mergeCell ref="E1:E2"/>
    <mergeCell ref="A12:C12"/>
    <mergeCell ref="A15:C15"/>
    <mergeCell ref="A8:B8"/>
    <mergeCell ref="A9:C9"/>
    <mergeCell ref="A11:B11"/>
    <mergeCell ref="A14:B14"/>
    <mergeCell ref="A5:B5"/>
    <mergeCell ref="A6:C6"/>
    <mergeCell ref="A26:B26"/>
    <mergeCell ref="A30:C30"/>
    <mergeCell ref="A22:B22"/>
    <mergeCell ref="A17:C17"/>
    <mergeCell ref="A19:C19"/>
    <mergeCell ref="A21:C21"/>
    <mergeCell ref="A23:C23"/>
    <mergeCell ref="A25:C25"/>
    <mergeCell ref="A18:C18"/>
    <mergeCell ref="A24:C24"/>
    <mergeCell ref="A29:C29"/>
    <mergeCell ref="A32:C32"/>
    <mergeCell ref="A33:C33"/>
    <mergeCell ref="A35:C35"/>
    <mergeCell ref="A36:C36"/>
    <mergeCell ref="A27:C27"/>
  </mergeCells>
  <hyperlinks>
    <hyperlink ref="E1:E2" location="'Menu principal'!A1" display="Menu principal" xr:uid="{143EF4D9-7238-489E-BD8C-523CEFA08F56}"/>
  </hyperlinks>
  <pageMargins left="0.7" right="0.7" top="0.75" bottom="0.75" header="0.3" footer="0.3"/>
  <pageSetup paperSize="9" orientation="portrait" horizontalDpi="300"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4328E-0DA5-4B8B-AFA0-1CB3493A0BA9}">
  <dimension ref="A1:H5"/>
  <sheetViews>
    <sheetView workbookViewId="0">
      <selection activeCell="C3" sqref="C3"/>
    </sheetView>
  </sheetViews>
  <sheetFormatPr baseColWidth="10" defaultRowHeight="14.5" x14ac:dyDescent="0.35"/>
  <cols>
    <col min="3" max="3" width="14.81640625" bestFit="1" customWidth="1"/>
    <col min="4" max="4" width="14.81640625" customWidth="1"/>
    <col min="5" max="5" width="17.81640625" customWidth="1"/>
  </cols>
  <sheetData>
    <row r="1" spans="1:8" x14ac:dyDescent="0.35">
      <c r="A1" t="s">
        <v>43</v>
      </c>
      <c r="B1" t="s">
        <v>43</v>
      </c>
      <c r="C1" t="s">
        <v>43</v>
      </c>
      <c r="D1" t="s">
        <v>43</v>
      </c>
      <c r="E1" s="5" t="s">
        <v>9</v>
      </c>
      <c r="H1" s="5" t="s">
        <v>1</v>
      </c>
    </row>
    <row r="2" spans="1:8" x14ac:dyDescent="0.35">
      <c r="A2" t="s">
        <v>44</v>
      </c>
      <c r="B2" t="s">
        <v>44</v>
      </c>
      <c r="C2" t="s">
        <v>44</v>
      </c>
      <c r="D2" t="s">
        <v>44</v>
      </c>
      <c r="E2" s="5" t="s">
        <v>2</v>
      </c>
      <c r="H2" s="5" t="s">
        <v>4</v>
      </c>
    </row>
    <row r="3" spans="1:8" x14ac:dyDescent="0.35">
      <c r="C3" t="s">
        <v>185</v>
      </c>
      <c r="D3" t="s">
        <v>186</v>
      </c>
      <c r="E3" s="5" t="s">
        <v>3</v>
      </c>
      <c r="H3" s="5" t="s">
        <v>2</v>
      </c>
    </row>
    <row r="4" spans="1:8" x14ac:dyDescent="0.35">
      <c r="E4" s="5" t="s">
        <v>10</v>
      </c>
      <c r="H4" s="5" t="s">
        <v>3</v>
      </c>
    </row>
    <row r="5" spans="1:8" x14ac:dyDescent="0.35">
      <c r="H5" s="5" t="s">
        <v>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818EC-2323-41D0-AE34-62D592889D54}">
  <sheetPr>
    <tabColor theme="4"/>
  </sheetPr>
  <dimension ref="A1:AL54"/>
  <sheetViews>
    <sheetView zoomScale="80" zoomScaleNormal="80" zoomScaleSheetLayoutView="89" workbookViewId="0">
      <selection activeCell="A21" sqref="A21:O23"/>
    </sheetView>
  </sheetViews>
  <sheetFormatPr baseColWidth="10" defaultRowHeight="14.5" x14ac:dyDescent="0.35"/>
  <cols>
    <col min="1" max="1" width="12.1796875" customWidth="1"/>
    <col min="3" max="3" width="18" customWidth="1"/>
    <col min="4" max="4" width="15.08984375" customWidth="1"/>
    <col min="5" max="5" width="10.6328125" customWidth="1"/>
    <col min="6" max="6" width="17.81640625" customWidth="1"/>
    <col min="7" max="7" width="11.36328125" customWidth="1"/>
    <col min="8" max="8" width="18" customWidth="1"/>
    <col min="9" max="9" width="10.81640625" customWidth="1"/>
    <col min="10" max="10" width="15.26953125" customWidth="1"/>
    <col min="11" max="11" width="14" customWidth="1"/>
    <col min="12" max="12" width="15.7265625" customWidth="1"/>
    <col min="14" max="14" width="13.81640625" style="1" customWidth="1"/>
    <col min="15" max="38" width="10.81640625" style="1"/>
  </cols>
  <sheetData>
    <row r="1" spans="1:15" ht="14.5" customHeight="1" x14ac:dyDescent="0.35">
      <c r="A1" s="301"/>
      <c r="B1" s="14"/>
      <c r="C1" s="14"/>
      <c r="D1" s="303" t="s">
        <v>33</v>
      </c>
      <c r="E1" s="303"/>
      <c r="F1" s="303"/>
      <c r="G1" s="303"/>
      <c r="H1" s="303"/>
      <c r="I1" s="303"/>
      <c r="J1" s="303"/>
      <c r="K1" s="303"/>
      <c r="L1" s="96"/>
      <c r="M1" s="313" t="s">
        <v>328</v>
      </c>
      <c r="N1" s="313"/>
      <c r="O1" s="313"/>
    </row>
    <row r="2" spans="1:15" ht="14.5" customHeight="1" x14ac:dyDescent="0.35">
      <c r="A2" s="18"/>
      <c r="B2" s="16"/>
      <c r="C2" s="16"/>
      <c r="D2" s="303"/>
      <c r="E2" s="303"/>
      <c r="F2" s="303"/>
      <c r="G2" s="303"/>
      <c r="H2" s="303"/>
      <c r="I2" s="303"/>
      <c r="J2" s="303"/>
      <c r="K2" s="303"/>
      <c r="L2" s="96"/>
      <c r="M2" s="313"/>
      <c r="N2" s="313"/>
      <c r="O2" s="313"/>
    </row>
    <row r="3" spans="1:15" ht="5" customHeight="1" x14ac:dyDescent="0.35">
      <c r="A3" s="18"/>
      <c r="B3" s="16"/>
      <c r="C3" s="16"/>
      <c r="D3" s="16"/>
      <c r="E3" s="16"/>
      <c r="F3" s="16"/>
      <c r="G3" s="96"/>
      <c r="H3" s="96"/>
      <c r="I3" s="96"/>
      <c r="J3" s="96"/>
      <c r="K3" s="96"/>
      <c r="L3" s="96"/>
      <c r="M3" s="313"/>
      <c r="N3" s="313"/>
      <c r="O3" s="313"/>
    </row>
    <row r="4" spans="1:15" s="1" customFormat="1" ht="21" customHeight="1" x14ac:dyDescent="0.35">
      <c r="A4" s="11"/>
      <c r="B4" s="11"/>
      <c r="C4" s="11"/>
      <c r="D4" s="11"/>
      <c r="E4" s="11"/>
      <c r="F4" s="11"/>
      <c r="G4" s="228"/>
      <c r="H4" s="228"/>
      <c r="I4" s="228"/>
      <c r="J4" s="228"/>
      <c r="K4" s="228"/>
      <c r="L4" s="228"/>
      <c r="M4" s="229"/>
      <c r="N4" s="229"/>
      <c r="O4" s="229"/>
    </row>
    <row r="5" spans="1:15" s="1" customFormat="1" ht="32" customHeight="1" x14ac:dyDescent="0.35">
      <c r="B5" s="314" t="s">
        <v>294</v>
      </c>
      <c r="C5" s="314"/>
      <c r="D5" s="314"/>
      <c r="E5" s="11"/>
      <c r="F5" s="316" t="s">
        <v>295</v>
      </c>
      <c r="G5" s="316"/>
      <c r="H5" s="316"/>
      <c r="I5" s="228"/>
      <c r="J5" s="318" t="s">
        <v>296</v>
      </c>
      <c r="K5" s="318"/>
      <c r="L5" s="318"/>
      <c r="M5" s="229"/>
      <c r="N5" s="229"/>
      <c r="O5" s="229"/>
    </row>
    <row r="6" spans="1:15" s="1" customFormat="1" ht="44" customHeight="1" x14ac:dyDescent="0.35">
      <c r="B6" s="315" t="s">
        <v>329</v>
      </c>
      <c r="C6" s="315"/>
      <c r="D6" s="315"/>
      <c r="E6" s="11"/>
      <c r="F6" s="317" t="s">
        <v>330</v>
      </c>
      <c r="G6" s="317"/>
      <c r="H6" s="317"/>
      <c r="I6" s="228"/>
      <c r="J6" s="319" t="s">
        <v>297</v>
      </c>
      <c r="K6" s="319"/>
      <c r="L6" s="319"/>
      <c r="M6" s="229"/>
      <c r="N6" s="229"/>
      <c r="O6" s="229"/>
    </row>
    <row r="7" spans="1:15" ht="28" customHeight="1" x14ac:dyDescent="0.35">
      <c r="A7" s="311" t="s">
        <v>446</v>
      </c>
      <c r="B7" s="311"/>
      <c r="C7" s="311"/>
      <c r="D7" s="311"/>
      <c r="E7" s="311"/>
      <c r="F7" s="311"/>
      <c r="G7" s="311"/>
      <c r="H7" s="311"/>
      <c r="I7" s="311"/>
      <c r="J7" s="311"/>
      <c r="K7" s="311"/>
      <c r="L7" s="311"/>
      <c r="M7" s="311"/>
      <c r="N7" s="311"/>
      <c r="O7" s="311"/>
    </row>
    <row r="8" spans="1:15" ht="14.5" customHeight="1" x14ac:dyDescent="0.35">
      <c r="A8" s="311"/>
      <c r="B8" s="311"/>
      <c r="C8" s="311"/>
      <c r="D8" s="311"/>
      <c r="E8" s="311"/>
      <c r="F8" s="311"/>
      <c r="G8" s="311"/>
      <c r="H8" s="311"/>
      <c r="I8" s="311"/>
      <c r="J8" s="311"/>
      <c r="K8" s="311"/>
      <c r="L8" s="311"/>
      <c r="M8" s="311"/>
      <c r="N8" s="311"/>
      <c r="O8" s="311"/>
    </row>
    <row r="9" spans="1:15" ht="17.5" customHeight="1" x14ac:dyDescent="0.35">
      <c r="A9" s="311"/>
      <c r="B9" s="311"/>
      <c r="C9" s="311"/>
      <c r="D9" s="311"/>
      <c r="E9" s="311"/>
      <c r="F9" s="311"/>
      <c r="G9" s="311"/>
      <c r="H9" s="311"/>
      <c r="I9" s="311"/>
      <c r="J9" s="311"/>
      <c r="K9" s="311"/>
      <c r="L9" s="311"/>
      <c r="M9" s="311"/>
      <c r="N9" s="311"/>
      <c r="O9" s="311"/>
    </row>
    <row r="10" spans="1:15" ht="14.5" customHeight="1" x14ac:dyDescent="0.35">
      <c r="A10" s="311"/>
      <c r="B10" s="311"/>
      <c r="C10" s="311"/>
      <c r="D10" s="311"/>
      <c r="E10" s="311"/>
      <c r="F10" s="311"/>
      <c r="G10" s="311"/>
      <c r="H10" s="311"/>
      <c r="I10" s="311"/>
      <c r="J10" s="311"/>
      <c r="K10" s="311"/>
      <c r="L10" s="311"/>
      <c r="M10" s="311"/>
      <c r="N10" s="311"/>
      <c r="O10" s="311"/>
    </row>
    <row r="11" spans="1:15" ht="14.5" customHeight="1" x14ac:dyDescent="0.35">
      <c r="A11" s="311"/>
      <c r="B11" s="311"/>
      <c r="C11" s="311"/>
      <c r="D11" s="311"/>
      <c r="E11" s="311"/>
      <c r="F11" s="311"/>
      <c r="G11" s="311"/>
      <c r="H11" s="311"/>
      <c r="I11" s="311"/>
      <c r="J11" s="311"/>
      <c r="K11" s="311"/>
      <c r="L11" s="311"/>
      <c r="M11" s="311"/>
      <c r="N11" s="311"/>
      <c r="O11" s="311"/>
    </row>
    <row r="12" spans="1:15" ht="14.5" customHeight="1" x14ac:dyDescent="0.35">
      <c r="A12" s="311"/>
      <c r="B12" s="311"/>
      <c r="C12" s="311"/>
      <c r="D12" s="311"/>
      <c r="E12" s="311"/>
      <c r="F12" s="311"/>
      <c r="G12" s="311"/>
      <c r="H12" s="311"/>
      <c r="I12" s="311"/>
      <c r="J12" s="311"/>
      <c r="K12" s="311"/>
      <c r="L12" s="311"/>
      <c r="M12" s="311"/>
      <c r="N12" s="311"/>
      <c r="O12" s="311"/>
    </row>
    <row r="13" spans="1:15" ht="14.5" customHeight="1" x14ac:dyDescent="0.35">
      <c r="A13" s="311"/>
      <c r="B13" s="311"/>
      <c r="C13" s="311"/>
      <c r="D13" s="311"/>
      <c r="E13" s="311"/>
      <c r="F13" s="311"/>
      <c r="G13" s="311"/>
      <c r="H13" s="311"/>
      <c r="I13" s="311"/>
      <c r="J13" s="311"/>
      <c r="K13" s="311"/>
      <c r="L13" s="311"/>
      <c r="M13" s="311"/>
      <c r="N13" s="311"/>
      <c r="O13" s="311"/>
    </row>
    <row r="14" spans="1:15" ht="14.5" customHeight="1" x14ac:dyDescent="0.35">
      <c r="A14" s="311"/>
      <c r="B14" s="311"/>
      <c r="C14" s="311"/>
      <c r="D14" s="311"/>
      <c r="E14" s="311"/>
      <c r="F14" s="311"/>
      <c r="G14" s="311"/>
      <c r="H14" s="311"/>
      <c r="I14" s="311"/>
      <c r="J14" s="311"/>
      <c r="K14" s="311"/>
      <c r="L14" s="311"/>
      <c r="M14" s="311"/>
      <c r="N14" s="311"/>
      <c r="O14" s="311"/>
    </row>
    <row r="15" spans="1:15" ht="14.5" customHeight="1" x14ac:dyDescent="0.35">
      <c r="A15" s="311"/>
      <c r="B15" s="311"/>
      <c r="C15" s="311"/>
      <c r="D15" s="311"/>
      <c r="E15" s="311"/>
      <c r="F15" s="311"/>
      <c r="G15" s="311"/>
      <c r="H15" s="311"/>
      <c r="I15" s="311"/>
      <c r="J15" s="311"/>
      <c r="K15" s="311"/>
      <c r="L15" s="311"/>
      <c r="M15" s="311"/>
      <c r="N15" s="311"/>
      <c r="O15" s="311"/>
    </row>
    <row r="16" spans="1:15" ht="14.5" customHeight="1" x14ac:dyDescent="0.35">
      <c r="A16" s="311"/>
      <c r="B16" s="311"/>
      <c r="C16" s="311"/>
      <c r="D16" s="311"/>
      <c r="E16" s="311"/>
      <c r="F16" s="311"/>
      <c r="G16" s="311"/>
      <c r="H16" s="311"/>
      <c r="I16" s="311"/>
      <c r="J16" s="311"/>
      <c r="K16" s="311"/>
      <c r="L16" s="311"/>
      <c r="M16" s="311"/>
      <c r="N16" s="311"/>
      <c r="O16" s="311"/>
    </row>
    <row r="17" spans="1:15" ht="35.5" customHeight="1" x14ac:dyDescent="0.35">
      <c r="A17" s="312" t="s">
        <v>444</v>
      </c>
      <c r="B17" s="312"/>
      <c r="C17" s="312"/>
      <c r="D17" s="312"/>
      <c r="E17" s="312"/>
      <c r="F17" s="312"/>
      <c r="G17" s="312"/>
      <c r="H17" s="312"/>
      <c r="I17" s="312"/>
      <c r="J17" s="312"/>
      <c r="K17" s="312"/>
      <c r="L17" s="312"/>
      <c r="M17" s="312"/>
      <c r="N17" s="312"/>
      <c r="O17" s="312"/>
    </row>
    <row r="18" spans="1:15" ht="14.5" customHeight="1" x14ac:dyDescent="0.35">
      <c r="A18" s="277"/>
      <c r="B18" s="277"/>
      <c r="C18" s="277"/>
      <c r="D18" s="277"/>
      <c r="E18" s="277"/>
      <c r="F18" s="277"/>
      <c r="G18" s="277"/>
      <c r="H18" s="277"/>
      <c r="I18" s="277"/>
      <c r="J18" s="277"/>
      <c r="K18" s="277"/>
      <c r="L18" s="277"/>
      <c r="M18" s="277"/>
      <c r="N18" s="277"/>
      <c r="O18" s="277"/>
    </row>
    <row r="19" spans="1:15" ht="48.5" customHeight="1" x14ac:dyDescent="0.35">
      <c r="A19" s="312" t="s">
        <v>445</v>
      </c>
      <c r="B19" s="312"/>
      <c r="C19" s="312"/>
      <c r="D19" s="312"/>
      <c r="E19" s="312"/>
      <c r="F19" s="312"/>
      <c r="G19" s="312"/>
      <c r="H19" s="312"/>
      <c r="I19" s="312"/>
      <c r="J19" s="312"/>
      <c r="K19" s="312"/>
      <c r="L19" s="312"/>
      <c r="M19" s="312"/>
      <c r="N19" s="312"/>
      <c r="O19" s="312"/>
    </row>
    <row r="20" spans="1:15" ht="20.5" customHeight="1" x14ac:dyDescent="0.35">
      <c r="A20" s="300"/>
      <c r="B20" s="300"/>
      <c r="C20" s="300"/>
      <c r="D20" s="300"/>
      <c r="E20" s="300"/>
      <c r="F20" s="300"/>
      <c r="G20" s="300"/>
      <c r="H20" s="300"/>
      <c r="I20" s="300"/>
      <c r="J20" s="300"/>
      <c r="K20" s="300"/>
      <c r="L20" s="300"/>
      <c r="M20" s="300"/>
      <c r="N20" s="300"/>
      <c r="O20" s="300"/>
    </row>
    <row r="21" spans="1:15" ht="20.5" customHeight="1" x14ac:dyDescent="0.35">
      <c r="A21" s="311" t="s">
        <v>331</v>
      </c>
      <c r="B21" s="311"/>
      <c r="C21" s="311"/>
      <c r="D21" s="311"/>
      <c r="E21" s="311"/>
      <c r="F21" s="311"/>
      <c r="G21" s="311"/>
      <c r="H21" s="311"/>
      <c r="I21" s="311"/>
      <c r="J21" s="311"/>
      <c r="K21" s="311"/>
      <c r="L21" s="311"/>
      <c r="M21" s="311"/>
      <c r="N21" s="311"/>
      <c r="O21" s="311"/>
    </row>
    <row r="22" spans="1:15" ht="14.5" customHeight="1" x14ac:dyDescent="0.35">
      <c r="A22" s="311"/>
      <c r="B22" s="311"/>
      <c r="C22" s="311"/>
      <c r="D22" s="311"/>
      <c r="E22" s="311"/>
      <c r="F22" s="311"/>
      <c r="G22" s="311"/>
      <c r="H22" s="311"/>
      <c r="I22" s="311"/>
      <c r="J22" s="311"/>
      <c r="K22" s="311"/>
      <c r="L22" s="311"/>
      <c r="M22" s="311"/>
      <c r="N22" s="311"/>
      <c r="O22" s="311"/>
    </row>
    <row r="23" spans="1:15" ht="14.5" customHeight="1" x14ac:dyDescent="0.35">
      <c r="A23" s="311"/>
      <c r="B23" s="311"/>
      <c r="C23" s="311"/>
      <c r="D23" s="311"/>
      <c r="E23" s="311"/>
      <c r="F23" s="311"/>
      <c r="G23" s="311"/>
      <c r="H23" s="311"/>
      <c r="I23" s="311"/>
      <c r="J23" s="311"/>
      <c r="K23" s="311"/>
      <c r="L23" s="311"/>
      <c r="M23" s="311"/>
      <c r="N23" s="311"/>
      <c r="O23" s="311"/>
    </row>
    <row r="24" spans="1:15" ht="14.5" customHeight="1" x14ac:dyDescent="0.35">
      <c r="A24" s="83"/>
      <c r="B24" s="83"/>
      <c r="C24" s="83"/>
      <c r="D24" s="83"/>
      <c r="E24" s="83"/>
      <c r="F24" s="83"/>
      <c r="G24" s="83"/>
      <c r="H24" s="1"/>
      <c r="I24" s="1"/>
      <c r="J24" s="1"/>
      <c r="K24" s="1"/>
      <c r="L24" s="1"/>
      <c r="M24" s="1"/>
    </row>
    <row r="25" spans="1:15" x14ac:dyDescent="0.35">
      <c r="A25" s="1"/>
      <c r="B25" s="1"/>
      <c r="C25" s="1"/>
      <c r="D25" s="1"/>
      <c r="E25" s="1"/>
      <c r="F25" s="1"/>
      <c r="G25" s="1"/>
      <c r="H25" s="1"/>
      <c r="I25" s="1"/>
      <c r="J25" s="1"/>
      <c r="K25" s="1"/>
      <c r="L25" s="1"/>
      <c r="M25" s="1"/>
    </row>
    <row r="26" spans="1:15" x14ac:dyDescent="0.35">
      <c r="A26" s="1"/>
      <c r="B26" s="1"/>
      <c r="C26" s="1"/>
      <c r="D26" s="1"/>
      <c r="E26" s="1"/>
      <c r="F26" s="1"/>
      <c r="G26" s="1"/>
      <c r="H26" s="1"/>
      <c r="I26" s="1"/>
      <c r="J26" s="1"/>
      <c r="K26" s="1"/>
      <c r="L26" s="1"/>
      <c r="M26" s="1"/>
    </row>
    <row r="27" spans="1:15" x14ac:dyDescent="0.35">
      <c r="A27" s="1"/>
      <c r="B27" s="1"/>
      <c r="C27" s="1"/>
      <c r="D27" s="1"/>
      <c r="E27" s="1"/>
      <c r="F27" s="1"/>
      <c r="G27" s="1"/>
      <c r="H27" s="1"/>
      <c r="I27" s="1"/>
      <c r="J27" s="1"/>
      <c r="K27" s="1"/>
      <c r="L27" s="1"/>
      <c r="M27" s="1"/>
    </row>
    <row r="28" spans="1:15" x14ac:dyDescent="0.35">
      <c r="A28" s="1"/>
      <c r="B28" s="1"/>
      <c r="C28" s="1"/>
      <c r="D28" s="1"/>
      <c r="E28" s="1"/>
      <c r="F28" s="1"/>
      <c r="G28" s="1"/>
      <c r="H28" s="1"/>
      <c r="I28" s="1"/>
      <c r="J28" s="1"/>
      <c r="K28" s="1"/>
      <c r="L28" s="1"/>
      <c r="M28" s="1"/>
    </row>
    <row r="29" spans="1:15" x14ac:dyDescent="0.35">
      <c r="A29" s="1"/>
      <c r="B29" s="1"/>
      <c r="C29" s="1"/>
      <c r="D29" s="1"/>
      <c r="E29" s="1"/>
      <c r="F29" s="1"/>
      <c r="G29" s="1"/>
      <c r="H29" s="1"/>
      <c r="I29" s="1"/>
      <c r="J29" s="1"/>
      <c r="K29" s="1"/>
      <c r="L29" s="1"/>
      <c r="M29" s="1"/>
    </row>
    <row r="30" spans="1:15" x14ac:dyDescent="0.35">
      <c r="A30" s="1"/>
      <c r="B30" s="1"/>
      <c r="C30" s="1"/>
      <c r="D30" s="1"/>
      <c r="E30" s="1"/>
      <c r="F30" s="1"/>
      <c r="G30" s="1"/>
      <c r="H30" s="1"/>
      <c r="I30" s="1"/>
      <c r="J30" s="1"/>
      <c r="K30" s="1"/>
      <c r="L30" s="1"/>
      <c r="M30" s="1"/>
    </row>
    <row r="31" spans="1:15" x14ac:dyDescent="0.35">
      <c r="A31" s="1"/>
      <c r="B31" s="1"/>
      <c r="C31" s="1"/>
      <c r="D31" s="1"/>
      <c r="E31" s="1"/>
      <c r="F31" s="1"/>
      <c r="G31" s="1"/>
      <c r="H31" s="1"/>
      <c r="I31" s="1"/>
      <c r="J31" s="1"/>
      <c r="K31" s="1"/>
      <c r="L31" s="1"/>
      <c r="M31" s="1"/>
    </row>
    <row r="32" spans="1:15" x14ac:dyDescent="0.35">
      <c r="A32" s="1"/>
      <c r="B32" s="1"/>
      <c r="C32" s="1"/>
      <c r="D32" s="1"/>
      <c r="E32" s="1"/>
      <c r="F32" s="1"/>
      <c r="G32" s="1"/>
      <c r="H32" s="1"/>
      <c r="I32" s="1"/>
      <c r="J32" s="1"/>
      <c r="K32" s="1"/>
      <c r="L32" s="1"/>
      <c r="M32" s="1"/>
    </row>
    <row r="33" spans="1:13" x14ac:dyDescent="0.35">
      <c r="A33" s="1"/>
      <c r="B33" s="1"/>
      <c r="C33" s="1"/>
      <c r="D33" s="1"/>
      <c r="E33" s="1"/>
      <c r="F33" s="1"/>
      <c r="G33" s="1"/>
      <c r="H33" s="1"/>
      <c r="I33" s="1"/>
      <c r="J33" s="1"/>
      <c r="K33" s="1"/>
      <c r="L33" s="1"/>
      <c r="M33" s="1"/>
    </row>
    <row r="34" spans="1:13" x14ac:dyDescent="0.35">
      <c r="A34" s="1"/>
      <c r="B34" s="1"/>
      <c r="C34" s="1"/>
      <c r="D34" s="1"/>
      <c r="E34" s="1"/>
      <c r="F34" s="1"/>
      <c r="G34" s="1"/>
      <c r="H34" s="1"/>
      <c r="I34" s="1"/>
      <c r="J34" s="1"/>
      <c r="K34" s="1"/>
      <c r="L34" s="1"/>
      <c r="M34" s="1"/>
    </row>
    <row r="35" spans="1:13" x14ac:dyDescent="0.35">
      <c r="A35" s="1"/>
      <c r="B35" s="1"/>
      <c r="C35" s="1"/>
      <c r="D35" s="1"/>
      <c r="E35" s="1"/>
      <c r="F35" s="1"/>
      <c r="G35" s="1"/>
      <c r="H35" s="1"/>
      <c r="I35" s="1"/>
      <c r="J35" s="1"/>
      <c r="K35" s="1"/>
      <c r="L35" s="1"/>
      <c r="M35" s="1"/>
    </row>
    <row r="36" spans="1:13" x14ac:dyDescent="0.35">
      <c r="A36" s="1"/>
      <c r="B36" s="1"/>
      <c r="C36" s="1"/>
      <c r="D36" s="1"/>
      <c r="E36" s="1"/>
      <c r="F36" s="1"/>
      <c r="G36" s="1"/>
      <c r="H36" s="1"/>
      <c r="I36" s="1"/>
      <c r="J36" s="1"/>
      <c r="K36" s="1"/>
      <c r="L36" s="1"/>
      <c r="M36" s="1"/>
    </row>
    <row r="37" spans="1:13" x14ac:dyDescent="0.35">
      <c r="A37" s="1"/>
      <c r="B37" s="1"/>
      <c r="C37" s="1"/>
      <c r="D37" s="1"/>
      <c r="E37" s="1"/>
      <c r="F37" s="1"/>
      <c r="G37" s="1"/>
      <c r="H37" s="1"/>
      <c r="I37" s="1"/>
      <c r="J37" s="1"/>
      <c r="K37" s="1"/>
      <c r="L37" s="1"/>
      <c r="M37" s="1"/>
    </row>
    <row r="38" spans="1:13" x14ac:dyDescent="0.35">
      <c r="A38" s="1"/>
      <c r="B38" s="1"/>
      <c r="C38" s="1"/>
      <c r="D38" s="1"/>
      <c r="E38" s="1"/>
      <c r="F38" s="1"/>
      <c r="G38" s="1"/>
      <c r="H38" s="1"/>
      <c r="I38" s="1"/>
      <c r="J38" s="1"/>
      <c r="K38" s="1"/>
      <c r="L38" s="1"/>
      <c r="M38" s="1"/>
    </row>
    <row r="39" spans="1:13" x14ac:dyDescent="0.35">
      <c r="A39" s="1"/>
      <c r="B39" s="1"/>
      <c r="C39" s="1"/>
      <c r="D39" s="1"/>
      <c r="E39" s="1"/>
      <c r="F39" s="1"/>
      <c r="G39" s="1"/>
      <c r="H39" s="1"/>
      <c r="I39" s="1"/>
      <c r="J39" s="1"/>
      <c r="K39" s="1"/>
      <c r="L39" s="1"/>
      <c r="M39" s="1"/>
    </row>
    <row r="40" spans="1:13" x14ac:dyDescent="0.35">
      <c r="A40" s="1"/>
      <c r="B40" s="1"/>
      <c r="C40" s="1"/>
      <c r="D40" s="1"/>
      <c r="E40" s="1"/>
      <c r="F40" s="1"/>
      <c r="G40" s="1"/>
      <c r="H40" s="1"/>
      <c r="I40" s="1"/>
      <c r="J40" s="1"/>
      <c r="K40" s="1"/>
      <c r="L40" s="1"/>
      <c r="M40" s="1"/>
    </row>
    <row r="41" spans="1:13" x14ac:dyDescent="0.35">
      <c r="A41" s="1"/>
      <c r="B41" s="1"/>
      <c r="C41" s="1"/>
      <c r="D41" s="1"/>
      <c r="E41" s="1"/>
      <c r="F41" s="1"/>
      <c r="G41" s="1"/>
      <c r="H41" s="1"/>
      <c r="I41" s="1"/>
      <c r="J41" s="1"/>
      <c r="K41" s="1"/>
      <c r="L41" s="1"/>
      <c r="M41" s="1"/>
    </row>
    <row r="42" spans="1:13" x14ac:dyDescent="0.35">
      <c r="A42" s="1"/>
      <c r="B42" s="1"/>
      <c r="C42" s="1"/>
      <c r="D42" s="1"/>
      <c r="E42" s="1"/>
      <c r="F42" s="1"/>
      <c r="G42" s="1"/>
      <c r="H42" s="1"/>
      <c r="I42" s="1"/>
      <c r="J42" s="1"/>
      <c r="K42" s="1"/>
      <c r="L42" s="1"/>
      <c r="M42" s="1"/>
    </row>
    <row r="43" spans="1:13" x14ac:dyDescent="0.35">
      <c r="A43" s="1"/>
      <c r="B43" s="1"/>
      <c r="C43" s="1"/>
      <c r="D43" s="1"/>
      <c r="E43" s="1"/>
      <c r="F43" s="1"/>
      <c r="G43" s="1"/>
      <c r="H43" s="1"/>
      <c r="I43" s="1"/>
      <c r="J43" s="1"/>
      <c r="K43" s="1"/>
      <c r="L43" s="1"/>
      <c r="M43" s="1"/>
    </row>
    <row r="44" spans="1:13" x14ac:dyDescent="0.35">
      <c r="A44" s="1"/>
      <c r="B44" s="1"/>
      <c r="C44" s="1"/>
      <c r="D44" s="1"/>
      <c r="E44" s="1"/>
      <c r="F44" s="1"/>
      <c r="G44" s="1"/>
      <c r="H44" s="1"/>
      <c r="I44" s="1"/>
      <c r="J44" s="1"/>
      <c r="K44" s="1"/>
      <c r="L44" s="1"/>
      <c r="M44" s="1"/>
    </row>
    <row r="45" spans="1:13" x14ac:dyDescent="0.35">
      <c r="A45" s="1"/>
      <c r="B45" s="1"/>
      <c r="C45" s="1"/>
      <c r="D45" s="1"/>
      <c r="E45" s="1"/>
      <c r="F45" s="1"/>
      <c r="G45" s="1"/>
      <c r="H45" s="1"/>
      <c r="I45" s="1"/>
      <c r="J45" s="1"/>
      <c r="K45" s="1"/>
      <c r="L45" s="1"/>
      <c r="M45" s="1"/>
    </row>
    <row r="46" spans="1:13" x14ac:dyDescent="0.35">
      <c r="A46" s="1"/>
      <c r="B46" s="1"/>
      <c r="C46" s="1"/>
      <c r="D46" s="1"/>
      <c r="E46" s="1"/>
      <c r="F46" s="1"/>
      <c r="G46" s="1"/>
      <c r="H46" s="1"/>
      <c r="I46" s="1"/>
      <c r="J46" s="1"/>
      <c r="K46" s="1"/>
      <c r="L46" s="1"/>
      <c r="M46" s="1"/>
    </row>
    <row r="47" spans="1:13" x14ac:dyDescent="0.35">
      <c r="A47" s="1"/>
      <c r="B47" s="1"/>
      <c r="C47" s="1"/>
      <c r="D47" s="1"/>
      <c r="E47" s="1"/>
      <c r="F47" s="1"/>
      <c r="G47" s="1"/>
      <c r="H47" s="1"/>
      <c r="I47" s="1"/>
      <c r="J47" s="1"/>
      <c r="K47" s="1"/>
      <c r="L47" s="1"/>
      <c r="M47" s="1"/>
    </row>
    <row r="48" spans="1:13" x14ac:dyDescent="0.35">
      <c r="A48" s="1"/>
      <c r="B48" s="1"/>
      <c r="C48" s="1"/>
      <c r="D48" s="1"/>
      <c r="E48" s="1"/>
      <c r="F48" s="1"/>
      <c r="G48" s="1"/>
      <c r="H48" s="1"/>
      <c r="I48" s="1"/>
      <c r="J48" s="1"/>
      <c r="K48" s="1"/>
      <c r="L48" s="1"/>
      <c r="M48" s="1"/>
    </row>
    <row r="49" spans="1:13" x14ac:dyDescent="0.35">
      <c r="A49" s="1"/>
      <c r="B49" s="1"/>
      <c r="C49" s="1"/>
      <c r="D49" s="1"/>
      <c r="E49" s="1"/>
      <c r="F49" s="1"/>
      <c r="G49" s="1"/>
      <c r="H49" s="1"/>
      <c r="I49" s="1"/>
      <c r="J49" s="1"/>
      <c r="K49" s="1"/>
      <c r="L49" s="1"/>
      <c r="M49" s="1"/>
    </row>
    <row r="50" spans="1:13" x14ac:dyDescent="0.35">
      <c r="A50" s="1"/>
      <c r="B50" s="1"/>
      <c r="C50" s="1"/>
      <c r="D50" s="1"/>
      <c r="E50" s="1"/>
      <c r="F50" s="1"/>
      <c r="G50" s="1"/>
      <c r="H50" s="1"/>
      <c r="J50" s="1"/>
      <c r="K50" s="1"/>
      <c r="L50" s="1"/>
      <c r="M50" s="1"/>
    </row>
    <row r="51" spans="1:13" x14ac:dyDescent="0.35">
      <c r="A51" s="1"/>
      <c r="B51" s="1"/>
      <c r="C51" s="1"/>
      <c r="D51" s="1"/>
      <c r="E51" s="1"/>
      <c r="F51" s="1"/>
      <c r="G51" s="1"/>
      <c r="H51" s="1"/>
      <c r="J51" s="1"/>
      <c r="K51" s="1"/>
      <c r="L51" s="1"/>
      <c r="M51" s="1"/>
    </row>
    <row r="52" spans="1:13" x14ac:dyDescent="0.35">
      <c r="A52" s="1"/>
      <c r="B52" s="1"/>
      <c r="C52" s="1"/>
      <c r="D52" s="1"/>
      <c r="E52" s="1"/>
      <c r="F52" s="1"/>
      <c r="G52" s="1"/>
      <c r="H52" s="1"/>
      <c r="J52" s="1"/>
      <c r="K52" s="1"/>
      <c r="L52" s="1"/>
      <c r="M52" s="1"/>
    </row>
    <row r="53" spans="1:13" x14ac:dyDescent="0.35">
      <c r="M53" s="1"/>
    </row>
    <row r="54" spans="1:13" x14ac:dyDescent="0.35">
      <c r="M54" s="1"/>
    </row>
  </sheetData>
  <mergeCells count="12">
    <mergeCell ref="A21:O23"/>
    <mergeCell ref="A17:O17"/>
    <mergeCell ref="A19:O19"/>
    <mergeCell ref="M1:O3"/>
    <mergeCell ref="D1:K2"/>
    <mergeCell ref="A7:O16"/>
    <mergeCell ref="B5:D5"/>
    <mergeCell ref="B6:D6"/>
    <mergeCell ref="F5:H5"/>
    <mergeCell ref="F6:H6"/>
    <mergeCell ref="J5:L5"/>
    <mergeCell ref="J6:L6"/>
  </mergeCells>
  <pageMargins left="0.7" right="0.7" top="0.75" bottom="0.75" header="0.3" footer="0.3"/>
  <pageSetup paperSize="9" orientation="portrait" horizont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1FAE5-AFEF-4567-A844-FDC6BD96DC42}">
  <dimension ref="A1:N162"/>
  <sheetViews>
    <sheetView zoomScale="96" zoomScaleNormal="90" workbookViewId="0">
      <pane ySplit="4" topLeftCell="A25" activePane="bottomLeft" state="frozen"/>
      <selection pane="bottomLeft" activeCell="B45" sqref="B45"/>
    </sheetView>
  </sheetViews>
  <sheetFormatPr baseColWidth="10" defaultColWidth="10.81640625" defaultRowHeight="13" x14ac:dyDescent="0.3"/>
  <cols>
    <col min="1" max="1" width="4.453125" style="37" customWidth="1"/>
    <col min="2" max="2" width="133.36328125" style="29" customWidth="1"/>
    <col min="3" max="3" width="19.81640625" style="56" customWidth="1"/>
    <col min="4" max="4" width="10.81640625" style="29"/>
    <col min="5" max="5" width="13.6328125" style="7" customWidth="1"/>
    <col min="6" max="16384" width="10.81640625" style="7"/>
  </cols>
  <sheetData>
    <row r="1" spans="1:14" s="2" customFormat="1" ht="14.5" x14ac:dyDescent="0.35">
      <c r="A1" s="320" t="s">
        <v>80</v>
      </c>
      <c r="B1" s="320"/>
      <c r="C1" s="320"/>
      <c r="D1" s="38"/>
      <c r="E1" s="321" t="s">
        <v>7</v>
      </c>
    </row>
    <row r="2" spans="1:14" s="2" customFormat="1" ht="14.5" x14ac:dyDescent="0.35">
      <c r="A2" s="320"/>
      <c r="B2" s="320"/>
      <c r="C2" s="320"/>
      <c r="D2" s="38"/>
      <c r="E2" s="321"/>
    </row>
    <row r="3" spans="1:14" s="2" customFormat="1" ht="14.5" x14ac:dyDescent="0.35">
      <c r="A3" s="45"/>
      <c r="B3" s="24"/>
      <c r="C3" s="52"/>
      <c r="D3" s="23"/>
    </row>
    <row r="4" spans="1:14" s="39" customFormat="1" ht="18" x14ac:dyDescent="0.7">
      <c r="A4" s="104" t="s">
        <v>37</v>
      </c>
      <c r="B4" s="100" t="s">
        <v>60</v>
      </c>
      <c r="C4" s="104" t="s">
        <v>57</v>
      </c>
      <c r="D4" s="23"/>
    </row>
    <row r="5" spans="1:14" s="43" customFormat="1" ht="12.5" customHeight="1" x14ac:dyDescent="0.7">
      <c r="A5" s="41"/>
      <c r="B5" s="97"/>
      <c r="C5" s="77"/>
    </row>
    <row r="6" spans="1:14" s="4" customFormat="1" ht="24" customHeight="1" x14ac:dyDescent="0.3">
      <c r="A6" s="217" t="s">
        <v>82</v>
      </c>
      <c r="B6" s="279" t="s">
        <v>332</v>
      </c>
      <c r="C6" s="101"/>
      <c r="D6" s="224"/>
    </row>
    <row r="7" spans="1:14" s="4" customFormat="1" ht="44.5" customHeight="1" x14ac:dyDescent="0.3">
      <c r="A7" s="218"/>
      <c r="B7" s="84" t="s">
        <v>447</v>
      </c>
      <c r="C7" s="54"/>
      <c r="D7" s="219"/>
    </row>
    <row r="8" spans="1:14" s="4" customFormat="1" ht="14.5" customHeight="1" x14ac:dyDescent="0.3">
      <c r="A8" s="218"/>
      <c r="B8" s="60"/>
      <c r="C8" s="60"/>
    </row>
    <row r="9" spans="1:14" s="49" customFormat="1" ht="22" customHeight="1" x14ac:dyDescent="0.35">
      <c r="A9" s="98" t="s">
        <v>83</v>
      </c>
      <c r="B9" s="322" t="s">
        <v>264</v>
      </c>
      <c r="C9" s="101"/>
    </row>
    <row r="10" spans="1:14" s="181" customFormat="1" ht="44" customHeight="1" x14ac:dyDescent="0.35">
      <c r="A10" s="102"/>
      <c r="B10" s="323"/>
      <c r="C10" s="54"/>
      <c r="D10" s="49"/>
      <c r="E10" s="49"/>
      <c r="F10" s="49"/>
      <c r="G10" s="49"/>
      <c r="H10" s="49"/>
      <c r="I10" s="49"/>
      <c r="J10" s="49"/>
      <c r="K10" s="49"/>
      <c r="L10" s="49"/>
      <c r="M10" s="49"/>
      <c r="N10" s="49"/>
    </row>
    <row r="11" spans="1:14" s="49" customFormat="1" ht="22.5" customHeight="1" x14ac:dyDescent="0.35">
      <c r="A11" s="102" t="s">
        <v>206</v>
      </c>
      <c r="B11" s="88" t="s">
        <v>333</v>
      </c>
      <c r="C11" s="54"/>
    </row>
    <row r="12" spans="1:14" s="49" customFormat="1" ht="13.5" customHeight="1" x14ac:dyDescent="0.35">
      <c r="A12" s="102"/>
      <c r="B12" s="51"/>
      <c r="C12" s="54"/>
    </row>
    <row r="13" spans="1:14" s="4" customFormat="1" ht="24.5" customHeight="1" x14ac:dyDescent="0.3">
      <c r="A13" s="98" t="s">
        <v>84</v>
      </c>
      <c r="B13" s="30" t="s">
        <v>190</v>
      </c>
      <c r="C13" s="167"/>
      <c r="D13" s="26"/>
    </row>
    <row r="14" spans="1:14" s="4" customFormat="1" ht="13.5" customHeight="1" x14ac:dyDescent="0.3">
      <c r="A14" s="47"/>
      <c r="B14" s="86" t="s">
        <v>207</v>
      </c>
      <c r="C14" s="101"/>
      <c r="D14" s="5"/>
      <c r="E14" s="6"/>
      <c r="F14" s="5"/>
      <c r="G14" s="5"/>
    </row>
    <row r="15" spans="1:14" s="4" customFormat="1" ht="39" x14ac:dyDescent="0.3">
      <c r="A15" s="47"/>
      <c r="B15" s="84" t="s">
        <v>89</v>
      </c>
      <c r="C15" s="85"/>
      <c r="D15" s="5"/>
      <c r="E15" s="6"/>
      <c r="F15" s="5"/>
      <c r="G15" s="5"/>
    </row>
    <row r="16" spans="1:14" s="4" customFormat="1" x14ac:dyDescent="0.3">
      <c r="A16" s="47"/>
      <c r="B16" s="60"/>
      <c r="C16" s="85"/>
      <c r="D16" s="5"/>
      <c r="E16" s="6"/>
      <c r="F16" s="5"/>
      <c r="G16" s="5"/>
    </row>
    <row r="17" spans="1:7" s="4" customFormat="1" ht="13.5" customHeight="1" x14ac:dyDescent="0.3">
      <c r="A17" s="47"/>
      <c r="B17" s="86" t="s">
        <v>76</v>
      </c>
      <c r="C17" s="101"/>
      <c r="D17" s="5"/>
      <c r="E17" s="6"/>
      <c r="F17" s="5"/>
      <c r="G17" s="5"/>
    </row>
    <row r="18" spans="1:7" s="4" customFormat="1" ht="39" x14ac:dyDescent="0.3">
      <c r="A18" s="47"/>
      <c r="B18" s="92" t="s">
        <v>90</v>
      </c>
      <c r="C18" s="85"/>
      <c r="D18" s="5"/>
      <c r="E18" s="6"/>
      <c r="F18" s="5"/>
      <c r="G18" s="5"/>
    </row>
    <row r="19" spans="1:7" s="4" customFormat="1" x14ac:dyDescent="0.3">
      <c r="A19" s="47"/>
      <c r="B19" s="87"/>
      <c r="C19" s="85"/>
      <c r="D19" s="5"/>
      <c r="E19" s="6"/>
      <c r="F19" s="5"/>
      <c r="G19" s="5"/>
    </row>
    <row r="20" spans="1:7" s="4" customFormat="1" ht="12.5" customHeight="1" x14ac:dyDescent="0.3">
      <c r="A20" s="47"/>
      <c r="B20" s="89" t="s">
        <v>187</v>
      </c>
      <c r="C20" s="101"/>
      <c r="D20" s="5"/>
      <c r="E20" s="5"/>
      <c r="F20" s="5"/>
      <c r="G20" s="5"/>
    </row>
    <row r="21" spans="1:7" s="3" customFormat="1" x14ac:dyDescent="0.3">
      <c r="A21" s="47"/>
      <c r="B21" s="168" t="s">
        <v>188</v>
      </c>
      <c r="C21" s="85"/>
      <c r="D21" s="5"/>
      <c r="E21" s="5"/>
      <c r="F21" s="5"/>
      <c r="G21" s="5"/>
    </row>
    <row r="22" spans="1:7" s="3" customFormat="1" x14ac:dyDescent="0.3">
      <c r="A22" s="47"/>
      <c r="B22" s="87"/>
      <c r="C22" s="85"/>
      <c r="D22" s="5"/>
      <c r="E22" s="5"/>
      <c r="F22" s="5"/>
      <c r="G22" s="5"/>
    </row>
    <row r="23" spans="1:7" s="4" customFormat="1" ht="12.5" customHeight="1" x14ac:dyDescent="0.3">
      <c r="A23" s="47"/>
      <c r="B23" s="270" t="s">
        <v>298</v>
      </c>
      <c r="C23" s="101"/>
      <c r="D23" s="5"/>
      <c r="E23" s="5"/>
      <c r="F23" s="5"/>
      <c r="G23" s="5"/>
    </row>
    <row r="24" spans="1:7" s="3" customFormat="1" ht="38" customHeight="1" x14ac:dyDescent="0.3">
      <c r="A24" s="47"/>
      <c r="B24" s="84" t="s">
        <v>317</v>
      </c>
      <c r="C24" s="85"/>
      <c r="D24" s="5"/>
      <c r="E24" s="5"/>
      <c r="F24" s="5"/>
      <c r="G24" s="5"/>
    </row>
    <row r="25" spans="1:7" s="3" customFormat="1" ht="11.5" customHeight="1" x14ac:dyDescent="0.3">
      <c r="A25" s="47"/>
      <c r="C25" s="90"/>
    </row>
    <row r="26" spans="1:7" s="3" customFormat="1" x14ac:dyDescent="0.3">
      <c r="A26" s="47"/>
      <c r="B26" s="89" t="s">
        <v>205</v>
      </c>
      <c r="C26" s="101"/>
    </row>
    <row r="27" spans="1:7" s="3" customFormat="1" x14ac:dyDescent="0.3">
      <c r="A27" s="30"/>
      <c r="B27" s="88" t="s">
        <v>189</v>
      </c>
      <c r="C27" s="90"/>
    </row>
    <row r="28" spans="1:7" s="3" customFormat="1" x14ac:dyDescent="0.3">
      <c r="A28" s="30"/>
      <c r="B28" s="88"/>
      <c r="C28" s="53"/>
      <c r="D28" s="28"/>
    </row>
    <row r="29" spans="1:7" s="4" customFormat="1" ht="24.5" customHeight="1" x14ac:dyDescent="0.3">
      <c r="A29" s="98" t="s">
        <v>248</v>
      </c>
      <c r="B29" s="30" t="s">
        <v>299</v>
      </c>
      <c r="C29" s="90"/>
      <c r="D29" s="26"/>
    </row>
    <row r="30" spans="1:7" s="4" customFormat="1" ht="13.5" customHeight="1" x14ac:dyDescent="0.3">
      <c r="A30" s="47"/>
      <c r="B30" s="274" t="s">
        <v>77</v>
      </c>
      <c r="C30" s="101"/>
      <c r="D30" s="5"/>
      <c r="E30" s="6"/>
      <c r="F30" s="5"/>
      <c r="G30" s="5"/>
    </row>
    <row r="31" spans="1:7" s="4" customFormat="1" x14ac:dyDescent="0.3">
      <c r="A31" s="47"/>
      <c r="B31" s="84" t="s">
        <v>334</v>
      </c>
      <c r="C31" s="85"/>
      <c r="D31" s="5"/>
      <c r="E31" s="6"/>
      <c r="F31" s="5"/>
      <c r="G31" s="5"/>
    </row>
    <row r="32" spans="1:7" s="3" customFormat="1" ht="11.5" customHeight="1" x14ac:dyDescent="0.3">
      <c r="A32" s="47"/>
      <c r="C32" s="90"/>
    </row>
    <row r="33" spans="1:4" s="3" customFormat="1" x14ac:dyDescent="0.3">
      <c r="A33" s="47"/>
      <c r="B33" s="94" t="s">
        <v>335</v>
      </c>
      <c r="C33" s="101"/>
    </row>
    <row r="34" spans="1:4" s="3" customFormat="1" ht="26" x14ac:dyDescent="0.3">
      <c r="A34" s="30"/>
      <c r="B34" s="92" t="s">
        <v>318</v>
      </c>
      <c r="C34" s="90"/>
    </row>
    <row r="35" spans="1:4" s="3" customFormat="1" x14ac:dyDescent="0.3">
      <c r="A35" s="30"/>
      <c r="C35" s="53"/>
      <c r="D35" s="28"/>
    </row>
    <row r="36" spans="1:4" s="3" customFormat="1" x14ac:dyDescent="0.3">
      <c r="A36" s="30"/>
      <c r="B36" s="275" t="s">
        <v>337</v>
      </c>
      <c r="C36" s="101"/>
      <c r="D36" s="28"/>
    </row>
    <row r="37" spans="1:4" s="3" customFormat="1" ht="12" customHeight="1" x14ac:dyDescent="0.3">
      <c r="A37" s="30"/>
      <c r="B37" s="84" t="s">
        <v>338</v>
      </c>
      <c r="C37" s="90"/>
      <c r="D37" s="28"/>
    </row>
    <row r="38" spans="1:4" s="3" customFormat="1" x14ac:dyDescent="0.3">
      <c r="A38" s="30"/>
      <c r="B38" s="92"/>
      <c r="C38" s="90"/>
      <c r="D38" s="28"/>
    </row>
    <row r="39" spans="1:4" s="3" customFormat="1" x14ac:dyDescent="0.3">
      <c r="A39" s="30"/>
      <c r="B39" s="275" t="s">
        <v>319</v>
      </c>
      <c r="C39" s="101"/>
      <c r="D39" s="28"/>
    </row>
    <row r="40" spans="1:4" s="3" customFormat="1" x14ac:dyDescent="0.3">
      <c r="A40" s="30"/>
      <c r="B40" s="92" t="s">
        <v>336</v>
      </c>
      <c r="C40" s="90"/>
      <c r="D40" s="28"/>
    </row>
    <row r="41" spans="1:4" s="3" customFormat="1" x14ac:dyDescent="0.3">
      <c r="A41" s="30"/>
      <c r="B41" s="92"/>
      <c r="C41" s="90"/>
      <c r="D41" s="28"/>
    </row>
    <row r="42" spans="1:4" s="3" customFormat="1" x14ac:dyDescent="0.3">
      <c r="A42" s="30"/>
      <c r="B42" s="179" t="s">
        <v>307</v>
      </c>
      <c r="C42" s="101"/>
      <c r="D42" s="28"/>
    </row>
    <row r="43" spans="1:4" s="3" customFormat="1" ht="39" x14ac:dyDescent="0.3">
      <c r="A43" s="30"/>
      <c r="B43" s="92" t="s">
        <v>300</v>
      </c>
    </row>
    <row r="44" spans="1:4" s="3" customFormat="1" x14ac:dyDescent="0.3">
      <c r="A44" s="30"/>
      <c r="B44" s="92"/>
    </row>
    <row r="45" spans="1:4" s="3" customFormat="1" x14ac:dyDescent="0.3">
      <c r="A45" s="30"/>
      <c r="B45" s="95" t="s">
        <v>308</v>
      </c>
      <c r="C45" s="101"/>
      <c r="D45" s="28"/>
    </row>
    <row r="46" spans="1:4" s="3" customFormat="1" ht="26" x14ac:dyDescent="0.3">
      <c r="A46" s="30"/>
      <c r="B46" s="92" t="s">
        <v>309</v>
      </c>
      <c r="C46" s="90"/>
      <c r="D46" s="28"/>
    </row>
    <row r="47" spans="1:4" s="3" customFormat="1" x14ac:dyDescent="0.3">
      <c r="A47" s="30"/>
      <c r="B47" s="28"/>
      <c r="C47" s="53"/>
      <c r="D47" s="28"/>
    </row>
    <row r="48" spans="1:4" s="3" customFormat="1" x14ac:dyDescent="0.3">
      <c r="A48" s="30"/>
      <c r="B48" s="180" t="s">
        <v>310</v>
      </c>
      <c r="C48" s="101"/>
      <c r="D48" s="28"/>
    </row>
    <row r="49" spans="1:4" s="3" customFormat="1" x14ac:dyDescent="0.3">
      <c r="A49" s="30"/>
      <c r="B49" s="93" t="s">
        <v>78</v>
      </c>
      <c r="C49" s="90"/>
      <c r="D49" s="28"/>
    </row>
    <row r="50" spans="1:4" s="3" customFormat="1" x14ac:dyDescent="0.3">
      <c r="A50" s="30"/>
      <c r="B50" s="93"/>
      <c r="C50" s="90"/>
      <c r="D50" s="28"/>
    </row>
    <row r="51" spans="1:4" s="3" customFormat="1" x14ac:dyDescent="0.3">
      <c r="A51" s="30"/>
      <c r="B51" s="92"/>
      <c r="C51" s="90"/>
      <c r="D51" s="28"/>
    </row>
    <row r="52" spans="1:4" s="3" customFormat="1" x14ac:dyDescent="0.3">
      <c r="A52" s="30"/>
      <c r="B52" s="91"/>
      <c r="C52" s="53"/>
      <c r="D52" s="28"/>
    </row>
    <row r="53" spans="1:4" s="4" customFormat="1" x14ac:dyDescent="0.3">
      <c r="A53" s="47"/>
      <c r="B53" s="30"/>
      <c r="C53" s="55"/>
      <c r="D53" s="26"/>
    </row>
    <row r="54" spans="1:4" s="3" customFormat="1" x14ac:dyDescent="0.3">
      <c r="A54" s="30"/>
      <c r="B54" s="28"/>
      <c r="C54" s="53"/>
      <c r="D54" s="28"/>
    </row>
    <row r="55" spans="1:4" s="3" customFormat="1" x14ac:dyDescent="0.3">
      <c r="A55" s="30"/>
      <c r="B55" s="28"/>
      <c r="C55" s="53"/>
      <c r="D55" s="28"/>
    </row>
    <row r="56" spans="1:4" s="3" customFormat="1" x14ac:dyDescent="0.3">
      <c r="A56" s="30"/>
      <c r="B56" s="28"/>
      <c r="C56" s="53"/>
      <c r="D56" s="28"/>
    </row>
    <row r="57" spans="1:4" s="3" customFormat="1" x14ac:dyDescent="0.3">
      <c r="A57" s="30"/>
      <c r="B57" s="28"/>
      <c r="C57" s="53"/>
      <c r="D57" s="28"/>
    </row>
    <row r="58" spans="1:4" s="3" customFormat="1" x14ac:dyDescent="0.3">
      <c r="A58" s="30"/>
      <c r="B58" s="28"/>
      <c r="C58" s="53"/>
      <c r="D58" s="28"/>
    </row>
    <row r="59" spans="1:4" s="3" customFormat="1" x14ac:dyDescent="0.3">
      <c r="A59" s="30"/>
      <c r="B59" s="28"/>
      <c r="C59" s="53"/>
      <c r="D59" s="28"/>
    </row>
    <row r="60" spans="1:4" s="3" customFormat="1" x14ac:dyDescent="0.3">
      <c r="A60" s="30"/>
      <c r="B60" s="28"/>
      <c r="C60" s="53"/>
      <c r="D60" s="28"/>
    </row>
    <row r="61" spans="1:4" s="3" customFormat="1" x14ac:dyDescent="0.3">
      <c r="A61" s="30"/>
      <c r="B61" s="28"/>
      <c r="C61" s="53"/>
      <c r="D61" s="28"/>
    </row>
    <row r="62" spans="1:4" s="3" customFormat="1" x14ac:dyDescent="0.3">
      <c r="A62" s="30"/>
      <c r="B62" s="28"/>
      <c r="C62" s="53"/>
      <c r="D62" s="28"/>
    </row>
    <row r="63" spans="1:4" s="3" customFormat="1" x14ac:dyDescent="0.3">
      <c r="A63" s="30"/>
      <c r="B63" s="28"/>
      <c r="C63" s="53"/>
      <c r="D63" s="28"/>
    </row>
    <row r="64" spans="1:4" s="3" customFormat="1" x14ac:dyDescent="0.3">
      <c r="A64" s="30"/>
      <c r="B64" s="28"/>
      <c r="C64" s="53"/>
      <c r="D64" s="28"/>
    </row>
    <row r="65" spans="1:4" s="3" customFormat="1" x14ac:dyDescent="0.3">
      <c r="A65" s="30"/>
      <c r="B65" s="28"/>
      <c r="C65" s="53"/>
      <c r="D65" s="28"/>
    </row>
    <row r="66" spans="1:4" s="3" customFormat="1" x14ac:dyDescent="0.3">
      <c r="A66" s="30"/>
      <c r="B66" s="28"/>
      <c r="C66" s="53"/>
      <c r="D66" s="28"/>
    </row>
    <row r="67" spans="1:4" s="3" customFormat="1" x14ac:dyDescent="0.3">
      <c r="A67" s="30"/>
      <c r="B67" s="28"/>
      <c r="C67" s="53"/>
      <c r="D67" s="28"/>
    </row>
    <row r="68" spans="1:4" s="3" customFormat="1" x14ac:dyDescent="0.3">
      <c r="A68" s="30"/>
      <c r="B68" s="28"/>
      <c r="C68" s="53"/>
      <c r="D68" s="28"/>
    </row>
    <row r="69" spans="1:4" s="3" customFormat="1" x14ac:dyDescent="0.3">
      <c r="A69" s="30"/>
      <c r="B69" s="28"/>
      <c r="C69" s="53"/>
      <c r="D69" s="28"/>
    </row>
    <row r="70" spans="1:4" s="3" customFormat="1" x14ac:dyDescent="0.3">
      <c r="A70" s="30"/>
      <c r="B70" s="28"/>
      <c r="C70" s="53"/>
      <c r="D70" s="28"/>
    </row>
    <row r="71" spans="1:4" s="3" customFormat="1" x14ac:dyDescent="0.3">
      <c r="A71" s="30"/>
      <c r="B71" s="28"/>
      <c r="C71" s="53"/>
      <c r="D71" s="28"/>
    </row>
    <row r="72" spans="1:4" s="3" customFormat="1" x14ac:dyDescent="0.3">
      <c r="A72" s="30"/>
      <c r="B72" s="28"/>
      <c r="C72" s="53"/>
      <c r="D72" s="28"/>
    </row>
    <row r="73" spans="1:4" s="3" customFormat="1" x14ac:dyDescent="0.3">
      <c r="A73" s="30"/>
      <c r="B73" s="28"/>
      <c r="C73" s="53"/>
      <c r="D73" s="28"/>
    </row>
    <row r="74" spans="1:4" s="3" customFormat="1" x14ac:dyDescent="0.3">
      <c r="A74" s="30"/>
      <c r="B74" s="28"/>
      <c r="C74" s="53"/>
      <c r="D74" s="28"/>
    </row>
    <row r="75" spans="1:4" s="3" customFormat="1" x14ac:dyDescent="0.3">
      <c r="A75" s="30"/>
      <c r="B75" s="28"/>
      <c r="C75" s="53"/>
      <c r="D75" s="28"/>
    </row>
    <row r="76" spans="1:4" s="3" customFormat="1" x14ac:dyDescent="0.3">
      <c r="A76" s="30"/>
      <c r="B76" s="28"/>
      <c r="C76" s="53"/>
      <c r="D76" s="28"/>
    </row>
    <row r="77" spans="1:4" s="3" customFormat="1" x14ac:dyDescent="0.3">
      <c r="A77" s="30"/>
      <c r="B77" s="28"/>
      <c r="C77" s="53"/>
      <c r="D77" s="28"/>
    </row>
    <row r="78" spans="1:4" s="3" customFormat="1" x14ac:dyDescent="0.3">
      <c r="A78" s="30"/>
      <c r="B78" s="28"/>
      <c r="C78" s="53"/>
      <c r="D78" s="28"/>
    </row>
    <row r="79" spans="1:4" s="3" customFormat="1" x14ac:dyDescent="0.3">
      <c r="A79" s="30"/>
      <c r="B79" s="28"/>
      <c r="C79" s="53"/>
      <c r="D79" s="28"/>
    </row>
    <row r="80" spans="1:4" s="3" customFormat="1" x14ac:dyDescent="0.3">
      <c r="A80" s="30"/>
      <c r="B80" s="28"/>
      <c r="C80" s="53"/>
      <c r="D80" s="28"/>
    </row>
    <row r="81" spans="1:4" s="3" customFormat="1" x14ac:dyDescent="0.3">
      <c r="A81" s="30"/>
      <c r="B81" s="28"/>
      <c r="C81" s="53"/>
      <c r="D81" s="28"/>
    </row>
    <row r="82" spans="1:4" s="3" customFormat="1" x14ac:dyDescent="0.3">
      <c r="A82" s="30"/>
      <c r="B82" s="28"/>
      <c r="C82" s="53"/>
      <c r="D82" s="28"/>
    </row>
    <row r="83" spans="1:4" s="3" customFormat="1" x14ac:dyDescent="0.3">
      <c r="A83" s="30"/>
      <c r="B83" s="28"/>
      <c r="C83" s="53"/>
      <c r="D83" s="28"/>
    </row>
    <row r="84" spans="1:4" s="3" customFormat="1" x14ac:dyDescent="0.3">
      <c r="A84" s="30"/>
      <c r="B84" s="28"/>
      <c r="C84" s="53"/>
      <c r="D84" s="28"/>
    </row>
    <row r="85" spans="1:4" s="3" customFormat="1" x14ac:dyDescent="0.3">
      <c r="A85" s="30"/>
      <c r="B85" s="28"/>
      <c r="C85" s="53"/>
      <c r="D85" s="28"/>
    </row>
    <row r="86" spans="1:4" s="3" customFormat="1" x14ac:dyDescent="0.3">
      <c r="A86" s="30"/>
      <c r="B86" s="28"/>
      <c r="C86" s="53"/>
      <c r="D86" s="28"/>
    </row>
    <row r="87" spans="1:4" s="3" customFormat="1" x14ac:dyDescent="0.3">
      <c r="A87" s="30"/>
      <c r="B87" s="28"/>
      <c r="C87" s="53"/>
      <c r="D87" s="28"/>
    </row>
    <row r="88" spans="1:4" s="3" customFormat="1" x14ac:dyDescent="0.3">
      <c r="A88" s="30"/>
      <c r="B88" s="28"/>
      <c r="C88" s="53"/>
      <c r="D88" s="28"/>
    </row>
    <row r="89" spans="1:4" s="3" customFormat="1" x14ac:dyDescent="0.3">
      <c r="A89" s="30"/>
      <c r="B89" s="28"/>
      <c r="C89" s="53"/>
      <c r="D89" s="28"/>
    </row>
    <row r="90" spans="1:4" s="3" customFormat="1" x14ac:dyDescent="0.3">
      <c r="A90" s="30"/>
      <c r="B90" s="28"/>
      <c r="C90" s="53"/>
      <c r="D90" s="28"/>
    </row>
    <row r="91" spans="1:4" s="3" customFormat="1" x14ac:dyDescent="0.3">
      <c r="A91" s="30"/>
      <c r="B91" s="28"/>
      <c r="C91" s="53"/>
      <c r="D91" s="28"/>
    </row>
    <row r="92" spans="1:4" s="3" customFormat="1" x14ac:dyDescent="0.3">
      <c r="A92" s="30"/>
      <c r="B92" s="28"/>
      <c r="C92" s="53"/>
      <c r="D92" s="28"/>
    </row>
    <row r="93" spans="1:4" s="3" customFormat="1" x14ac:dyDescent="0.3">
      <c r="A93" s="30"/>
      <c r="B93" s="28"/>
      <c r="C93" s="53"/>
      <c r="D93" s="28"/>
    </row>
    <row r="94" spans="1:4" s="3" customFormat="1" x14ac:dyDescent="0.3">
      <c r="A94" s="30"/>
      <c r="B94" s="28"/>
      <c r="C94" s="53"/>
      <c r="D94" s="28"/>
    </row>
    <row r="95" spans="1:4" s="3" customFormat="1" x14ac:dyDescent="0.3">
      <c r="A95" s="30"/>
      <c r="B95" s="28"/>
      <c r="C95" s="53"/>
      <c r="D95" s="28"/>
    </row>
    <row r="96" spans="1:4" s="3" customFormat="1" x14ac:dyDescent="0.3">
      <c r="A96" s="30"/>
      <c r="B96" s="28"/>
      <c r="C96" s="53"/>
      <c r="D96" s="28"/>
    </row>
    <row r="97" spans="1:4" s="3" customFormat="1" x14ac:dyDescent="0.3">
      <c r="A97" s="30"/>
      <c r="B97" s="28"/>
      <c r="C97" s="53"/>
      <c r="D97" s="28"/>
    </row>
    <row r="98" spans="1:4" s="3" customFormat="1" x14ac:dyDescent="0.3">
      <c r="A98" s="30"/>
      <c r="B98" s="28"/>
      <c r="C98" s="53"/>
      <c r="D98" s="28"/>
    </row>
    <row r="99" spans="1:4" s="3" customFormat="1" x14ac:dyDescent="0.3">
      <c r="A99" s="30"/>
      <c r="B99" s="28"/>
      <c r="C99" s="53"/>
      <c r="D99" s="28"/>
    </row>
    <row r="100" spans="1:4" s="3" customFormat="1" x14ac:dyDescent="0.3">
      <c r="A100" s="30"/>
      <c r="B100" s="28"/>
      <c r="C100" s="53"/>
      <c r="D100" s="28"/>
    </row>
    <row r="101" spans="1:4" s="3" customFormat="1" x14ac:dyDescent="0.3">
      <c r="A101" s="30"/>
      <c r="B101" s="28"/>
      <c r="C101" s="53"/>
      <c r="D101" s="28"/>
    </row>
    <row r="102" spans="1:4" s="3" customFormat="1" x14ac:dyDescent="0.3">
      <c r="A102" s="30"/>
      <c r="B102" s="28"/>
      <c r="C102" s="53"/>
      <c r="D102" s="28"/>
    </row>
    <row r="103" spans="1:4" s="3" customFormat="1" x14ac:dyDescent="0.3">
      <c r="A103" s="30"/>
      <c r="B103" s="28"/>
      <c r="C103" s="53"/>
      <c r="D103" s="28"/>
    </row>
    <row r="104" spans="1:4" s="3" customFormat="1" x14ac:dyDescent="0.3">
      <c r="A104" s="30"/>
      <c r="B104" s="28"/>
      <c r="C104" s="53"/>
      <c r="D104" s="28"/>
    </row>
    <row r="105" spans="1:4" s="3" customFormat="1" x14ac:dyDescent="0.3">
      <c r="A105" s="30"/>
      <c r="B105" s="28"/>
      <c r="C105" s="53"/>
      <c r="D105" s="28"/>
    </row>
    <row r="106" spans="1:4" s="3" customFormat="1" x14ac:dyDescent="0.3">
      <c r="A106" s="30"/>
      <c r="B106" s="28"/>
      <c r="C106" s="53"/>
      <c r="D106" s="28"/>
    </row>
    <row r="107" spans="1:4" s="3" customFormat="1" x14ac:dyDescent="0.3">
      <c r="A107" s="30"/>
      <c r="B107" s="28"/>
      <c r="C107" s="53"/>
      <c r="D107" s="28"/>
    </row>
    <row r="108" spans="1:4" s="3" customFormat="1" x14ac:dyDescent="0.3">
      <c r="A108" s="30"/>
      <c r="B108" s="28"/>
      <c r="C108" s="53"/>
      <c r="D108" s="28"/>
    </row>
    <row r="109" spans="1:4" s="3" customFormat="1" x14ac:dyDescent="0.3">
      <c r="A109" s="30"/>
      <c r="B109" s="28"/>
      <c r="C109" s="53"/>
      <c r="D109" s="28"/>
    </row>
    <row r="110" spans="1:4" s="3" customFormat="1" x14ac:dyDescent="0.3">
      <c r="A110" s="30"/>
      <c r="B110" s="28"/>
      <c r="C110" s="53"/>
      <c r="D110" s="28"/>
    </row>
    <row r="111" spans="1:4" s="3" customFormat="1" x14ac:dyDescent="0.3">
      <c r="A111" s="30"/>
      <c r="B111" s="28"/>
      <c r="C111" s="53"/>
      <c r="D111" s="28"/>
    </row>
    <row r="112" spans="1:4" s="3" customFormat="1" x14ac:dyDescent="0.3">
      <c r="A112" s="30"/>
      <c r="B112" s="28"/>
      <c r="C112" s="53"/>
      <c r="D112" s="28"/>
    </row>
    <row r="113" spans="1:4" s="3" customFormat="1" x14ac:dyDescent="0.3">
      <c r="A113" s="30"/>
      <c r="B113" s="28"/>
      <c r="C113" s="53"/>
      <c r="D113" s="28"/>
    </row>
    <row r="114" spans="1:4" s="3" customFormat="1" x14ac:dyDescent="0.3">
      <c r="A114" s="30"/>
      <c r="B114" s="28"/>
      <c r="C114" s="53"/>
      <c r="D114" s="28"/>
    </row>
    <row r="115" spans="1:4" s="3" customFormat="1" x14ac:dyDescent="0.3">
      <c r="A115" s="30"/>
      <c r="B115" s="28"/>
      <c r="C115" s="53"/>
      <c r="D115" s="28"/>
    </row>
    <row r="116" spans="1:4" s="3" customFormat="1" x14ac:dyDescent="0.3">
      <c r="A116" s="30"/>
      <c r="B116" s="28"/>
      <c r="C116" s="53"/>
      <c r="D116" s="28"/>
    </row>
    <row r="117" spans="1:4" s="3" customFormat="1" x14ac:dyDescent="0.3">
      <c r="A117" s="30"/>
      <c r="B117" s="28"/>
      <c r="C117" s="53"/>
      <c r="D117" s="28"/>
    </row>
    <row r="118" spans="1:4" s="3" customFormat="1" x14ac:dyDescent="0.3">
      <c r="A118" s="30"/>
      <c r="B118" s="28"/>
      <c r="C118" s="53"/>
      <c r="D118" s="28"/>
    </row>
    <row r="119" spans="1:4" s="3" customFormat="1" x14ac:dyDescent="0.3">
      <c r="A119" s="30"/>
      <c r="B119" s="28"/>
      <c r="C119" s="53"/>
      <c r="D119" s="28"/>
    </row>
    <row r="120" spans="1:4" s="3" customFormat="1" x14ac:dyDescent="0.3">
      <c r="A120" s="30"/>
      <c r="B120" s="28"/>
      <c r="C120" s="53"/>
      <c r="D120" s="28"/>
    </row>
    <row r="121" spans="1:4" s="3" customFormat="1" x14ac:dyDescent="0.3">
      <c r="A121" s="30"/>
      <c r="B121" s="28"/>
      <c r="C121" s="53"/>
      <c r="D121" s="28"/>
    </row>
    <row r="122" spans="1:4" s="3" customFormat="1" x14ac:dyDescent="0.3">
      <c r="A122" s="30"/>
      <c r="B122" s="28"/>
      <c r="C122" s="53"/>
      <c r="D122" s="28"/>
    </row>
    <row r="123" spans="1:4" s="3" customFormat="1" x14ac:dyDescent="0.3">
      <c r="A123" s="30"/>
      <c r="B123" s="28"/>
      <c r="C123" s="53"/>
      <c r="D123" s="28"/>
    </row>
    <row r="124" spans="1:4" s="3" customFormat="1" x14ac:dyDescent="0.3">
      <c r="A124" s="30"/>
      <c r="B124" s="28"/>
      <c r="C124" s="53"/>
      <c r="D124" s="28"/>
    </row>
    <row r="125" spans="1:4" s="3" customFormat="1" x14ac:dyDescent="0.3">
      <c r="A125" s="30"/>
      <c r="B125" s="28"/>
      <c r="C125" s="53"/>
      <c r="D125" s="28"/>
    </row>
    <row r="126" spans="1:4" s="3" customFormat="1" x14ac:dyDescent="0.3">
      <c r="A126" s="30"/>
      <c r="B126" s="28"/>
      <c r="C126" s="53"/>
      <c r="D126" s="28"/>
    </row>
    <row r="127" spans="1:4" s="3" customFormat="1" x14ac:dyDescent="0.3">
      <c r="A127" s="30"/>
      <c r="B127" s="28"/>
      <c r="C127" s="53"/>
      <c r="D127" s="28"/>
    </row>
    <row r="128" spans="1:4" s="3" customFormat="1" x14ac:dyDescent="0.3">
      <c r="A128" s="30"/>
      <c r="B128" s="28"/>
      <c r="C128" s="53"/>
      <c r="D128" s="28"/>
    </row>
    <row r="129" spans="1:4" s="3" customFormat="1" x14ac:dyDescent="0.3">
      <c r="A129" s="30"/>
      <c r="B129" s="28"/>
      <c r="C129" s="53"/>
      <c r="D129" s="28"/>
    </row>
    <row r="130" spans="1:4" s="3" customFormat="1" x14ac:dyDescent="0.3">
      <c r="A130" s="30"/>
      <c r="B130" s="28"/>
      <c r="C130" s="53"/>
      <c r="D130" s="28"/>
    </row>
    <row r="131" spans="1:4" s="3" customFormat="1" x14ac:dyDescent="0.3">
      <c r="A131" s="30"/>
      <c r="B131" s="28"/>
      <c r="C131" s="53"/>
      <c r="D131" s="28"/>
    </row>
    <row r="132" spans="1:4" s="3" customFormat="1" x14ac:dyDescent="0.3">
      <c r="A132" s="30"/>
      <c r="B132" s="28"/>
      <c r="C132" s="53"/>
      <c r="D132" s="28"/>
    </row>
    <row r="133" spans="1:4" s="3" customFormat="1" x14ac:dyDescent="0.3">
      <c r="A133" s="30"/>
      <c r="B133" s="28"/>
      <c r="C133" s="53"/>
      <c r="D133" s="28"/>
    </row>
    <row r="134" spans="1:4" s="3" customFormat="1" x14ac:dyDescent="0.3">
      <c r="A134" s="30"/>
      <c r="B134" s="28"/>
      <c r="C134" s="53"/>
      <c r="D134" s="28"/>
    </row>
    <row r="135" spans="1:4" s="3" customFormat="1" x14ac:dyDescent="0.3">
      <c r="A135" s="30"/>
      <c r="B135" s="28"/>
      <c r="C135" s="53"/>
      <c r="D135" s="28"/>
    </row>
    <row r="136" spans="1:4" s="3" customFormat="1" x14ac:dyDescent="0.3">
      <c r="A136" s="30"/>
      <c r="B136" s="28"/>
      <c r="C136" s="53"/>
      <c r="D136" s="28"/>
    </row>
    <row r="137" spans="1:4" s="3" customFormat="1" x14ac:dyDescent="0.3">
      <c r="A137" s="30"/>
      <c r="B137" s="28"/>
      <c r="C137" s="53"/>
      <c r="D137" s="28"/>
    </row>
    <row r="138" spans="1:4" s="3" customFormat="1" x14ac:dyDescent="0.3">
      <c r="A138" s="30"/>
      <c r="B138" s="28"/>
      <c r="C138" s="53"/>
      <c r="D138" s="28"/>
    </row>
    <row r="139" spans="1:4" s="3" customFormat="1" x14ac:dyDescent="0.3">
      <c r="A139" s="30"/>
      <c r="B139" s="28"/>
      <c r="C139" s="53"/>
      <c r="D139" s="28"/>
    </row>
    <row r="140" spans="1:4" s="3" customFormat="1" x14ac:dyDescent="0.3">
      <c r="A140" s="30"/>
      <c r="B140" s="28"/>
      <c r="C140" s="53"/>
      <c r="D140" s="28"/>
    </row>
    <row r="141" spans="1:4" s="3" customFormat="1" x14ac:dyDescent="0.3">
      <c r="A141" s="30"/>
      <c r="B141" s="28"/>
      <c r="C141" s="53"/>
      <c r="D141" s="28"/>
    </row>
    <row r="142" spans="1:4" s="3" customFormat="1" x14ac:dyDescent="0.3">
      <c r="A142" s="30"/>
      <c r="B142" s="28"/>
      <c r="C142" s="53"/>
      <c r="D142" s="28"/>
    </row>
    <row r="143" spans="1:4" s="3" customFormat="1" x14ac:dyDescent="0.3">
      <c r="A143" s="30"/>
      <c r="B143" s="28"/>
      <c r="C143" s="53"/>
      <c r="D143" s="28"/>
    </row>
    <row r="144" spans="1:4" s="3" customFormat="1" x14ac:dyDescent="0.3">
      <c r="A144" s="30"/>
      <c r="B144" s="28"/>
      <c r="C144" s="53"/>
      <c r="D144" s="28"/>
    </row>
    <row r="145" spans="1:4" s="3" customFormat="1" x14ac:dyDescent="0.3">
      <c r="A145" s="30"/>
      <c r="B145" s="28"/>
      <c r="C145" s="53"/>
      <c r="D145" s="28"/>
    </row>
    <row r="146" spans="1:4" s="3" customFormat="1" x14ac:dyDescent="0.3">
      <c r="A146" s="30"/>
      <c r="B146" s="28"/>
      <c r="C146" s="53"/>
      <c r="D146" s="28"/>
    </row>
    <row r="147" spans="1:4" s="3" customFormat="1" x14ac:dyDescent="0.3">
      <c r="A147" s="30"/>
      <c r="B147" s="28"/>
      <c r="C147" s="53"/>
      <c r="D147" s="28"/>
    </row>
    <row r="148" spans="1:4" s="3" customFormat="1" x14ac:dyDescent="0.3">
      <c r="A148" s="30"/>
      <c r="B148" s="28"/>
      <c r="C148" s="53"/>
      <c r="D148" s="28"/>
    </row>
    <row r="149" spans="1:4" s="3" customFormat="1" x14ac:dyDescent="0.3">
      <c r="A149" s="30"/>
      <c r="B149" s="28"/>
      <c r="C149" s="53"/>
      <c r="D149" s="28"/>
    </row>
    <row r="150" spans="1:4" s="3" customFormat="1" x14ac:dyDescent="0.3">
      <c r="A150" s="30"/>
      <c r="B150" s="28"/>
      <c r="C150" s="53"/>
      <c r="D150" s="28"/>
    </row>
    <row r="151" spans="1:4" s="3" customFormat="1" x14ac:dyDescent="0.3">
      <c r="A151" s="30"/>
      <c r="B151" s="28"/>
      <c r="C151" s="53"/>
      <c r="D151" s="28"/>
    </row>
    <row r="152" spans="1:4" s="3" customFormat="1" x14ac:dyDescent="0.3">
      <c r="A152" s="30"/>
      <c r="B152" s="28"/>
      <c r="C152" s="53"/>
      <c r="D152" s="28"/>
    </row>
    <row r="153" spans="1:4" s="3" customFormat="1" x14ac:dyDescent="0.3">
      <c r="A153" s="30"/>
      <c r="B153" s="28"/>
      <c r="C153" s="53"/>
      <c r="D153" s="28"/>
    </row>
    <row r="154" spans="1:4" s="3" customFormat="1" x14ac:dyDescent="0.3">
      <c r="A154" s="30"/>
      <c r="B154" s="28"/>
      <c r="C154" s="53"/>
      <c r="D154" s="28"/>
    </row>
    <row r="155" spans="1:4" s="3" customFormat="1" x14ac:dyDescent="0.3">
      <c r="A155" s="30"/>
      <c r="B155" s="28"/>
      <c r="C155" s="53"/>
      <c r="D155" s="28"/>
    </row>
    <row r="156" spans="1:4" s="3" customFormat="1" x14ac:dyDescent="0.3">
      <c r="A156" s="30"/>
      <c r="B156" s="28"/>
      <c r="C156" s="53"/>
      <c r="D156" s="28"/>
    </row>
    <row r="157" spans="1:4" s="3" customFormat="1" x14ac:dyDescent="0.3">
      <c r="A157" s="30"/>
      <c r="B157" s="28"/>
      <c r="C157" s="53"/>
      <c r="D157" s="28"/>
    </row>
    <row r="158" spans="1:4" s="3" customFormat="1" x14ac:dyDescent="0.3">
      <c r="A158" s="30"/>
      <c r="B158" s="28"/>
      <c r="C158" s="53"/>
      <c r="D158" s="28"/>
    </row>
    <row r="159" spans="1:4" s="3" customFormat="1" x14ac:dyDescent="0.3">
      <c r="A159" s="30"/>
      <c r="B159" s="28"/>
      <c r="C159" s="53"/>
      <c r="D159" s="28"/>
    </row>
    <row r="160" spans="1:4" s="3" customFormat="1" x14ac:dyDescent="0.3">
      <c r="A160" s="30"/>
      <c r="B160" s="28"/>
      <c r="C160" s="53"/>
      <c r="D160" s="28"/>
    </row>
    <row r="161" spans="1:4" s="3" customFormat="1" x14ac:dyDescent="0.3">
      <c r="A161" s="30"/>
      <c r="B161" s="28"/>
      <c r="C161" s="53"/>
      <c r="D161" s="28"/>
    </row>
    <row r="162" spans="1:4" s="3" customFormat="1" x14ac:dyDescent="0.3">
      <c r="A162" s="30"/>
      <c r="B162" s="28"/>
      <c r="C162" s="53"/>
      <c r="D162" s="28"/>
    </row>
  </sheetData>
  <mergeCells count="3">
    <mergeCell ref="A1:C2"/>
    <mergeCell ref="E1:E2"/>
    <mergeCell ref="B9:B10"/>
  </mergeCells>
  <hyperlinks>
    <hyperlink ref="E1:E2" location="'Menu principal'!A1" display="Menu principal" xr:uid="{D333C2B3-8EC1-4F7A-827D-A736EA57F55E}"/>
    <hyperlink ref="B14" r:id="rId1" xr:uid="{FA2920C2-420B-416F-9C61-94E3537FAD70}"/>
    <hyperlink ref="B48" r:id="rId2" location="7108" xr:uid="{54683E66-D4CE-4340-B461-4A0F1F2A8DDF}"/>
    <hyperlink ref="B20" r:id="rId3" xr:uid="{1F3D90DC-09CD-4A02-86D9-6B5E36DDAF49}"/>
    <hyperlink ref="B26" r:id="rId4" display="h. Présentation du règlement européen de protection des données personnelles" xr:uid="{4420E0E3-D815-4ED4-A5F1-10BB2DA95CBF}"/>
    <hyperlink ref="B42" r:id="rId5" display="d. Les scénarios de tests métier" xr:uid="{8C3A0FE9-911F-4537-AEDE-6E4F54F51DD1}"/>
    <hyperlink ref="B45" r:id="rId6" xr:uid="{4D714BEC-E8E7-4C3E-99B0-4D4D9C27F2B4}"/>
    <hyperlink ref="B17" r:id="rId7" xr:uid="{5F724AD9-E963-4408-BB2F-13F892E4B339}"/>
    <hyperlink ref="B23" r:id="rId8" xr:uid="{BFA38924-7807-4139-9464-73F8DB366358}"/>
    <hyperlink ref="B39" r:id="rId9" xr:uid="{8B303792-CF1F-4411-B2A4-F22E26AD8308}"/>
    <hyperlink ref="B33" r:id="rId10" xr:uid="{BF8B3A87-C691-4A7E-81CC-73F7CC9BD332}"/>
    <hyperlink ref="B30" r:id="rId11" xr:uid="{3DB876B2-82A8-4FA4-978B-89BC51AECC2A}"/>
    <hyperlink ref="B36" r:id="rId12" xr:uid="{F784EB21-FCA5-4F26-B7B8-4360FDB35BEE}"/>
  </hyperlinks>
  <pageMargins left="0.7" right="0.7" top="0.75" bottom="0.75" header="0.3" footer="0.3"/>
  <pageSetup paperSize="9" orientation="portrait" horizontalDpi="300" r:id="rId13"/>
  <drawing r:id="rId14"/>
  <extLst>
    <ext xmlns:x14="http://schemas.microsoft.com/office/spreadsheetml/2009/9/main" uri="{CCE6A557-97BC-4b89-ADB6-D9C93CAAB3DF}">
      <x14:dataValidations xmlns:xm="http://schemas.microsoft.com/office/excel/2006/main" count="2">
        <x14:dataValidation type="list" allowBlank="1" showInputMessage="1" showErrorMessage="1" xr:uid="{51AE4E21-C439-4CBD-BF6C-06591DA24291}">
          <x14:formula1>
            <xm:f>Liste!$B$1:$B$2</xm:f>
          </x14:formula1>
          <xm:sqref>C17 C48 C39 C42 C30 C26 C23 C45 C33 C20 C9:C12 C36 C14</xm:sqref>
        </x14:dataValidation>
        <x14:dataValidation type="list" allowBlank="1" showInputMessage="1" showErrorMessage="1" xr:uid="{7D9B2B70-E6B9-4976-8259-472FCADA4003}">
          <x14:formula1>
            <xm:f>Liste!$A$1:$A$2</xm:f>
          </x14:formula1>
          <xm:sqref>C6:C7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5F0A6-339B-4BA7-BCEB-C9D8CC7F5682}">
  <dimension ref="A1:X57"/>
  <sheetViews>
    <sheetView zoomScale="90" zoomScaleNormal="90" workbookViewId="0">
      <selection activeCell="B17" sqref="B17:I17"/>
    </sheetView>
  </sheetViews>
  <sheetFormatPr baseColWidth="10" defaultRowHeight="14.5" x14ac:dyDescent="0.35"/>
  <cols>
    <col min="1" max="4" width="10.81640625" style="1"/>
    <col min="5" max="5" width="9.453125" customWidth="1"/>
    <col min="6" max="6" width="14" customWidth="1"/>
    <col min="7" max="8" width="11.6328125" customWidth="1"/>
    <col min="9" max="9" width="12.6328125" customWidth="1"/>
    <col min="10" max="10" width="4.6328125" customWidth="1"/>
    <col min="11" max="11" width="18.6328125" customWidth="1"/>
    <col min="13" max="22" width="10.81640625" style="1"/>
  </cols>
  <sheetData>
    <row r="1" spans="1:24" ht="14.5" customHeight="1" x14ac:dyDescent="0.35">
      <c r="E1" s="1"/>
      <c r="F1" s="11"/>
      <c r="G1" s="11"/>
      <c r="H1" s="11"/>
      <c r="I1" s="11"/>
      <c r="J1" s="11"/>
      <c r="K1" s="11"/>
      <c r="L1" s="1"/>
    </row>
    <row r="2" spans="1:24" ht="5" customHeight="1" x14ac:dyDescent="0.35">
      <c r="E2" s="1"/>
      <c r="F2" s="304" t="s">
        <v>6</v>
      </c>
      <c r="G2" s="304"/>
      <c r="H2" s="304"/>
      <c r="I2" s="304"/>
      <c r="J2" s="304"/>
      <c r="K2" s="304"/>
      <c r="L2" s="1"/>
    </row>
    <row r="3" spans="1:24" ht="11" customHeight="1" x14ac:dyDescent="0.35">
      <c r="E3" s="1"/>
      <c r="F3" s="304"/>
      <c r="G3" s="304"/>
      <c r="H3" s="304"/>
      <c r="I3" s="304"/>
      <c r="J3" s="304"/>
      <c r="K3" s="304"/>
      <c r="L3" s="1"/>
    </row>
    <row r="4" spans="1:24" x14ac:dyDescent="0.35">
      <c r="E4" s="11"/>
      <c r="F4" s="11"/>
      <c r="G4" s="11"/>
      <c r="H4" s="11"/>
      <c r="I4" s="11"/>
      <c r="J4" s="11"/>
      <c r="K4" s="1"/>
      <c r="L4" s="1"/>
    </row>
    <row r="5" spans="1:24" s="154" customFormat="1" ht="25.5" x14ac:dyDescent="1">
      <c r="B5" s="324" t="s">
        <v>182</v>
      </c>
      <c r="C5" s="324"/>
      <c r="D5" s="324"/>
      <c r="E5" s="324"/>
      <c r="F5" s="324"/>
      <c r="G5" s="324"/>
      <c r="H5" s="324"/>
      <c r="I5" s="324"/>
      <c r="J5" s="165"/>
      <c r="K5" s="325" t="s">
        <v>181</v>
      </c>
      <c r="L5" s="325"/>
      <c r="M5" s="325"/>
      <c r="N5" s="325"/>
      <c r="O5" s="325"/>
      <c r="P5" s="326"/>
      <c r="W5" s="166"/>
      <c r="X5" s="166"/>
    </row>
    <row r="6" spans="1:24" s="1" customFormat="1" ht="15.5" x14ac:dyDescent="0.35">
      <c r="A6" s="154"/>
      <c r="B6" s="155"/>
      <c r="C6" s="155"/>
      <c r="D6" s="155"/>
      <c r="E6" s="155"/>
      <c r="F6" s="155"/>
      <c r="G6" s="155"/>
      <c r="H6" s="155"/>
      <c r="I6" s="155"/>
      <c r="J6" s="155"/>
      <c r="K6" s="155"/>
      <c r="L6" s="155"/>
      <c r="M6" s="155"/>
      <c r="N6" s="155"/>
      <c r="O6" s="155"/>
      <c r="P6" s="155"/>
      <c r="W6"/>
      <c r="X6"/>
    </row>
    <row r="7" spans="1:24" s="1" customFormat="1" ht="15.5" x14ac:dyDescent="0.35">
      <c r="A7" s="154"/>
      <c r="B7" s="327" t="s">
        <v>226</v>
      </c>
      <c r="C7" s="327"/>
      <c r="D7" s="327"/>
      <c r="E7" s="327"/>
      <c r="F7" s="327"/>
      <c r="G7" s="327"/>
      <c r="H7" s="327"/>
      <c r="I7" s="327"/>
      <c r="J7" s="156"/>
      <c r="K7" s="329" t="s">
        <v>183</v>
      </c>
      <c r="L7" s="329"/>
      <c r="M7" s="329"/>
      <c r="N7" s="329"/>
      <c r="O7" s="329"/>
      <c r="P7" s="329"/>
      <c r="W7"/>
      <c r="X7"/>
    </row>
    <row r="8" spans="1:24" s="1" customFormat="1" ht="15.5" x14ac:dyDescent="0.35">
      <c r="A8" s="154"/>
      <c r="B8" s="159"/>
      <c r="C8" s="159"/>
      <c r="D8" s="159"/>
      <c r="E8" s="160"/>
      <c r="F8" s="160"/>
      <c r="G8" s="160"/>
      <c r="H8" s="160"/>
      <c r="I8" s="160"/>
      <c r="J8" s="157"/>
      <c r="K8" s="158"/>
      <c r="L8" s="158"/>
      <c r="M8" s="158"/>
      <c r="N8" s="158"/>
      <c r="O8" s="158"/>
      <c r="P8" s="158"/>
      <c r="W8"/>
      <c r="X8"/>
    </row>
    <row r="9" spans="1:24" s="1" customFormat="1" ht="15.5" x14ac:dyDescent="0.35">
      <c r="A9" s="154"/>
      <c r="B9" s="327" t="s">
        <v>381</v>
      </c>
      <c r="C9" s="327"/>
      <c r="D9" s="327"/>
      <c r="E9" s="327"/>
      <c r="F9" s="327"/>
      <c r="G9" s="327"/>
      <c r="H9" s="327"/>
      <c r="I9" s="327"/>
      <c r="J9" s="157"/>
      <c r="K9" s="329" t="s">
        <v>184</v>
      </c>
      <c r="L9" s="329"/>
      <c r="M9" s="329"/>
      <c r="N9" s="329"/>
      <c r="O9" s="329"/>
      <c r="P9" s="329"/>
      <c r="W9"/>
      <c r="X9"/>
    </row>
    <row r="10" spans="1:24" s="1" customFormat="1" ht="15.5" x14ac:dyDescent="0.35">
      <c r="A10" s="154"/>
      <c r="B10" s="159"/>
      <c r="C10" s="159"/>
      <c r="D10" s="159"/>
      <c r="E10" s="160"/>
      <c r="F10" s="160"/>
      <c r="G10" s="160"/>
      <c r="H10" s="160"/>
      <c r="I10" s="160"/>
      <c r="J10" s="157"/>
      <c r="K10" s="158"/>
      <c r="L10" s="158"/>
      <c r="M10" s="158"/>
      <c r="N10" s="158"/>
      <c r="O10" s="158"/>
      <c r="P10" s="158"/>
      <c r="W10"/>
      <c r="X10"/>
    </row>
    <row r="11" spans="1:24" s="1" customFormat="1" ht="15.5" x14ac:dyDescent="0.35">
      <c r="A11" s="154"/>
      <c r="B11" s="327" t="s">
        <v>290</v>
      </c>
      <c r="C11" s="327"/>
      <c r="D11" s="327"/>
      <c r="E11" s="327"/>
      <c r="F11" s="327"/>
      <c r="G11" s="327"/>
      <c r="H11" s="327"/>
      <c r="I11" s="327"/>
      <c r="J11" s="157"/>
      <c r="K11" s="162"/>
      <c r="L11" s="162"/>
      <c r="M11" s="162"/>
      <c r="N11" s="162"/>
      <c r="O11" s="162"/>
      <c r="P11" s="162"/>
      <c r="W11"/>
      <c r="X11"/>
    </row>
    <row r="12" spans="1:24" s="1" customFormat="1" ht="15.5" x14ac:dyDescent="0.35">
      <c r="A12" s="154"/>
      <c r="B12" s="160"/>
      <c r="C12" s="160"/>
      <c r="D12" s="160"/>
      <c r="E12" s="163"/>
      <c r="F12" s="163"/>
      <c r="G12" s="163"/>
      <c r="H12" s="163"/>
      <c r="I12" s="163"/>
      <c r="J12" s="157"/>
      <c r="K12" s="162"/>
      <c r="L12" s="162"/>
      <c r="M12" s="162"/>
      <c r="N12" s="162"/>
      <c r="O12" s="162"/>
      <c r="P12" s="162"/>
      <c r="W12"/>
      <c r="X12"/>
    </row>
    <row r="13" spans="1:24" s="1" customFormat="1" ht="15.5" x14ac:dyDescent="0.35">
      <c r="A13" s="154"/>
      <c r="B13" s="327" t="s">
        <v>291</v>
      </c>
      <c r="C13" s="327"/>
      <c r="D13" s="327"/>
      <c r="E13" s="327"/>
      <c r="F13" s="327"/>
      <c r="G13" s="327"/>
      <c r="H13" s="327"/>
      <c r="I13" s="327"/>
      <c r="J13" s="161"/>
      <c r="K13" s="162"/>
      <c r="L13" s="162"/>
      <c r="M13" s="162"/>
      <c r="N13" s="162"/>
      <c r="O13" s="162"/>
      <c r="P13" s="162"/>
      <c r="Q13" s="121"/>
      <c r="W13"/>
      <c r="X13"/>
    </row>
    <row r="14" spans="1:24" s="1" customFormat="1" ht="15.5" x14ac:dyDescent="0.35">
      <c r="A14" s="154"/>
      <c r="B14" s="160"/>
      <c r="C14" s="160"/>
      <c r="D14" s="160"/>
      <c r="E14" s="160"/>
      <c r="F14" s="163"/>
      <c r="G14" s="163"/>
      <c r="H14" s="163"/>
      <c r="I14" s="163"/>
      <c r="J14" s="161"/>
      <c r="K14" s="162"/>
      <c r="L14" s="162"/>
      <c r="M14" s="162"/>
      <c r="N14" s="162"/>
      <c r="O14" s="162"/>
      <c r="P14" s="162"/>
      <c r="Q14" s="121"/>
      <c r="W14"/>
      <c r="X14"/>
    </row>
    <row r="15" spans="1:24" s="1" customFormat="1" ht="15.5" x14ac:dyDescent="0.35">
      <c r="A15" s="154"/>
      <c r="B15" s="327" t="s">
        <v>292</v>
      </c>
      <c r="C15" s="327"/>
      <c r="D15" s="327"/>
      <c r="E15" s="327"/>
      <c r="F15" s="327"/>
      <c r="G15" s="327"/>
      <c r="H15" s="327"/>
      <c r="I15" s="327"/>
      <c r="J15" s="161"/>
      <c r="K15" s="162"/>
      <c r="L15" s="162"/>
      <c r="M15" s="162"/>
      <c r="N15" s="162"/>
      <c r="O15" s="162"/>
      <c r="P15" s="162"/>
      <c r="Q15" s="121"/>
      <c r="W15"/>
      <c r="X15"/>
    </row>
    <row r="16" spans="1:24" s="1" customFormat="1" ht="15.5" x14ac:dyDescent="0.35">
      <c r="A16" s="154"/>
      <c r="B16" s="225"/>
      <c r="C16" s="225"/>
      <c r="D16" s="225"/>
      <c r="E16" s="225"/>
      <c r="F16" s="225"/>
      <c r="G16" s="225"/>
      <c r="H16" s="225"/>
      <c r="I16" s="225"/>
      <c r="J16" s="161"/>
      <c r="K16" s="162"/>
      <c r="L16" s="162"/>
      <c r="M16" s="162"/>
      <c r="N16" s="162"/>
      <c r="O16" s="162"/>
      <c r="P16" s="162"/>
      <c r="Q16" s="121"/>
      <c r="W16"/>
      <c r="X16"/>
    </row>
    <row r="17" spans="1:24" s="1" customFormat="1" ht="15.5" x14ac:dyDescent="0.35">
      <c r="A17" s="154"/>
      <c r="B17" s="327" t="s">
        <v>239</v>
      </c>
      <c r="C17" s="327"/>
      <c r="D17" s="327"/>
      <c r="E17" s="327"/>
      <c r="F17" s="327"/>
      <c r="G17" s="327"/>
      <c r="H17" s="327"/>
      <c r="I17" s="327"/>
      <c r="J17" s="161"/>
      <c r="K17" s="162"/>
      <c r="L17" s="162"/>
      <c r="M17" s="162"/>
      <c r="N17" s="162"/>
      <c r="O17" s="162"/>
      <c r="P17" s="162"/>
      <c r="Q17" s="121"/>
      <c r="W17"/>
      <c r="X17"/>
    </row>
    <row r="18" spans="1:24" s="1" customFormat="1" ht="15.5" x14ac:dyDescent="0.35">
      <c r="A18" s="154"/>
      <c r="B18" s="328" t="s">
        <v>35</v>
      </c>
      <c r="C18" s="328"/>
      <c r="D18" s="328"/>
      <c r="E18" s="328"/>
      <c r="F18" s="328"/>
      <c r="G18" s="328"/>
      <c r="H18" s="328"/>
      <c r="I18" s="328"/>
      <c r="J18" s="164"/>
      <c r="K18" s="162"/>
      <c r="L18" s="162"/>
      <c r="M18" s="162"/>
      <c r="N18" s="162"/>
      <c r="O18" s="162"/>
      <c r="P18" s="162"/>
      <c r="Q18" s="121"/>
      <c r="W18"/>
      <c r="X18"/>
    </row>
    <row r="19" spans="1:24" s="1" customFormat="1" ht="14.5" customHeight="1" x14ac:dyDescent="0.35">
      <c r="A19" s="154"/>
      <c r="B19" s="328"/>
      <c r="C19" s="328"/>
      <c r="D19" s="328"/>
      <c r="E19" s="328"/>
      <c r="F19" s="328"/>
      <c r="G19" s="328"/>
      <c r="H19" s="328"/>
      <c r="I19" s="328"/>
      <c r="J19" s="154"/>
      <c r="K19" s="162"/>
      <c r="L19" s="162"/>
      <c r="M19" s="162"/>
      <c r="N19" s="162"/>
      <c r="O19" s="162"/>
      <c r="P19" s="162"/>
      <c r="Q19" s="121"/>
      <c r="W19"/>
      <c r="X19"/>
    </row>
    <row r="20" spans="1:24" s="1" customFormat="1" ht="14.5" customHeight="1" x14ac:dyDescent="0.35">
      <c r="A20" s="154"/>
      <c r="B20" s="154"/>
      <c r="C20" s="154"/>
      <c r="D20" s="154"/>
      <c r="E20" s="154"/>
      <c r="F20" s="154"/>
      <c r="G20" s="154"/>
      <c r="H20" s="154"/>
      <c r="I20" s="154"/>
      <c r="J20" s="154"/>
      <c r="K20" s="162"/>
      <c r="L20" s="154"/>
      <c r="M20" s="154"/>
      <c r="N20" s="154"/>
      <c r="O20" s="154"/>
      <c r="P20" s="154"/>
      <c r="Q20" s="121"/>
      <c r="W20"/>
      <c r="X20"/>
    </row>
    <row r="21" spans="1:24" s="1" customFormat="1" ht="14.5" customHeight="1" x14ac:dyDescent="0.35">
      <c r="A21" s="154"/>
      <c r="B21" s="154"/>
      <c r="C21" s="154"/>
      <c r="D21" s="154"/>
      <c r="E21" s="154"/>
      <c r="F21" s="154"/>
      <c r="G21" s="154"/>
      <c r="H21" s="154"/>
      <c r="I21" s="154"/>
      <c r="J21" s="154"/>
      <c r="K21" s="154"/>
      <c r="L21" s="154"/>
      <c r="M21" s="154"/>
      <c r="N21" s="154"/>
      <c r="O21" s="154"/>
      <c r="P21" s="154"/>
      <c r="Q21" s="121"/>
      <c r="W21"/>
      <c r="X21"/>
    </row>
    <row r="22" spans="1:24" s="1" customFormat="1" ht="14.5" customHeight="1" x14ac:dyDescent="0.35">
      <c r="A22" s="154"/>
      <c r="B22" s="154"/>
      <c r="C22" s="154"/>
      <c r="D22" s="154"/>
      <c r="E22" s="154"/>
      <c r="F22" s="154"/>
      <c r="G22" s="154"/>
      <c r="H22" s="154"/>
      <c r="I22" s="154"/>
      <c r="J22" s="154"/>
      <c r="K22" s="154"/>
      <c r="L22" s="154"/>
      <c r="M22" s="154"/>
      <c r="N22" s="154"/>
      <c r="O22" s="154"/>
      <c r="P22" s="154"/>
      <c r="W22"/>
      <c r="X22"/>
    </row>
    <row r="23" spans="1:24" s="1" customFormat="1" ht="14.5" customHeight="1" x14ac:dyDescent="0.35">
      <c r="A23" s="154"/>
      <c r="J23" s="154"/>
      <c r="K23" s="154"/>
      <c r="L23" s="154"/>
      <c r="M23" s="154"/>
      <c r="N23" s="154"/>
      <c r="O23" s="154"/>
      <c r="P23" s="154"/>
      <c r="W23"/>
      <c r="X23"/>
    </row>
    <row r="24" spans="1:24" s="1" customFormat="1" ht="14.5" customHeight="1" x14ac:dyDescent="0.35">
      <c r="A24" s="154"/>
      <c r="J24" s="154"/>
      <c r="K24" s="154"/>
      <c r="L24" s="154"/>
      <c r="M24" s="154"/>
      <c r="N24" s="154"/>
      <c r="O24" s="154"/>
      <c r="P24" s="154"/>
      <c r="W24"/>
      <c r="X24"/>
    </row>
    <row r="25" spans="1:24" s="1" customFormat="1" ht="14.5" customHeight="1" x14ac:dyDescent="0.35">
      <c r="A25" s="154"/>
      <c r="J25" s="154"/>
      <c r="W25"/>
      <c r="X25"/>
    </row>
    <row r="26" spans="1:24" s="1" customFormat="1" ht="14.5" customHeight="1" x14ac:dyDescent="0.35">
      <c r="A26" s="154"/>
      <c r="J26" s="154"/>
      <c r="W26"/>
      <c r="X26"/>
    </row>
    <row r="27" spans="1:24" s="1" customFormat="1" x14ac:dyDescent="0.35">
      <c r="W27"/>
      <c r="X27"/>
    </row>
    <row r="28" spans="1:24" s="1" customFormat="1" x14ac:dyDescent="0.35">
      <c r="W28"/>
      <c r="X28"/>
    </row>
    <row r="29" spans="1:24" s="1" customFormat="1" x14ac:dyDescent="0.35">
      <c r="W29"/>
      <c r="X29"/>
    </row>
    <row r="30" spans="1:24" s="1" customFormat="1" x14ac:dyDescent="0.35">
      <c r="W30"/>
      <c r="X30"/>
    </row>
    <row r="31" spans="1:24" s="1" customFormat="1" x14ac:dyDescent="0.35">
      <c r="W31"/>
      <c r="X31"/>
    </row>
    <row r="32" spans="1:24" s="1" customFormat="1" x14ac:dyDescent="0.35">
      <c r="W32"/>
      <c r="X32"/>
    </row>
    <row r="33" spans="23:24" s="1" customFormat="1" x14ac:dyDescent="0.35">
      <c r="W33"/>
      <c r="X33"/>
    </row>
    <row r="34" spans="23:24" s="1" customFormat="1" x14ac:dyDescent="0.35">
      <c r="W34"/>
      <c r="X34"/>
    </row>
    <row r="35" spans="23:24" s="1" customFormat="1" x14ac:dyDescent="0.35">
      <c r="W35"/>
      <c r="X35"/>
    </row>
    <row r="36" spans="23:24" s="1" customFormat="1" x14ac:dyDescent="0.35">
      <c r="W36"/>
      <c r="X36"/>
    </row>
    <row r="37" spans="23:24" s="1" customFormat="1" x14ac:dyDescent="0.35">
      <c r="W37"/>
      <c r="X37"/>
    </row>
    <row r="38" spans="23:24" s="1" customFormat="1" x14ac:dyDescent="0.35">
      <c r="W38"/>
      <c r="X38"/>
    </row>
    <row r="39" spans="23:24" s="1" customFormat="1" x14ac:dyDescent="0.35">
      <c r="W39"/>
      <c r="X39"/>
    </row>
    <row r="40" spans="23:24" s="1" customFormat="1" x14ac:dyDescent="0.35">
      <c r="W40"/>
      <c r="X40"/>
    </row>
    <row r="41" spans="23:24" s="1" customFormat="1" x14ac:dyDescent="0.35">
      <c r="W41"/>
      <c r="X41"/>
    </row>
    <row r="42" spans="23:24" s="1" customFormat="1" x14ac:dyDescent="0.35">
      <c r="W42"/>
      <c r="X42"/>
    </row>
    <row r="43" spans="23:24" s="1" customFormat="1" x14ac:dyDescent="0.35">
      <c r="W43"/>
      <c r="X43"/>
    </row>
    <row r="44" spans="23:24" s="1" customFormat="1" x14ac:dyDescent="0.35">
      <c r="W44"/>
      <c r="X44"/>
    </row>
    <row r="45" spans="23:24" s="1" customFormat="1" x14ac:dyDescent="0.35">
      <c r="W45"/>
      <c r="X45"/>
    </row>
    <row r="46" spans="23:24" s="1" customFormat="1" x14ac:dyDescent="0.35">
      <c r="W46"/>
      <c r="X46"/>
    </row>
    <row r="47" spans="23:24" s="1" customFormat="1" x14ac:dyDescent="0.35">
      <c r="W47"/>
      <c r="X47"/>
    </row>
    <row r="48" spans="23:24" s="1" customFormat="1" x14ac:dyDescent="0.35">
      <c r="W48"/>
      <c r="X48"/>
    </row>
    <row r="49" spans="5:24" s="1" customFormat="1" x14ac:dyDescent="0.35">
      <c r="W49"/>
      <c r="X49"/>
    </row>
    <row r="50" spans="5:24" s="1" customFormat="1" x14ac:dyDescent="0.35">
      <c r="W50"/>
      <c r="X50"/>
    </row>
    <row r="51" spans="5:24" s="1" customFormat="1" x14ac:dyDescent="0.35">
      <c r="W51"/>
      <c r="X51"/>
    </row>
    <row r="52" spans="5:24" s="1" customFormat="1" x14ac:dyDescent="0.35">
      <c r="W52"/>
      <c r="X52"/>
    </row>
    <row r="53" spans="5:24" s="1" customFormat="1" x14ac:dyDescent="0.35">
      <c r="L53"/>
      <c r="W53"/>
      <c r="X53"/>
    </row>
    <row r="54" spans="5:24" s="1" customFormat="1" x14ac:dyDescent="0.35">
      <c r="L54"/>
      <c r="W54"/>
      <c r="X54"/>
    </row>
    <row r="55" spans="5:24" s="1" customFormat="1" x14ac:dyDescent="0.35">
      <c r="F55"/>
      <c r="G55"/>
      <c r="H55"/>
      <c r="I55"/>
      <c r="K55"/>
      <c r="L55"/>
      <c r="W55"/>
      <c r="X55"/>
    </row>
    <row r="56" spans="5:24" s="1" customFormat="1" x14ac:dyDescent="0.35">
      <c r="E56"/>
      <c r="F56"/>
      <c r="G56"/>
      <c r="H56"/>
      <c r="I56"/>
      <c r="K56"/>
      <c r="L56"/>
      <c r="W56"/>
      <c r="X56"/>
    </row>
    <row r="57" spans="5:24" s="1" customFormat="1" x14ac:dyDescent="0.35">
      <c r="E57"/>
      <c r="F57"/>
      <c r="G57"/>
      <c r="H57"/>
      <c r="I57"/>
      <c r="J57"/>
      <c r="K57"/>
      <c r="L57"/>
      <c r="W57"/>
      <c r="X57"/>
    </row>
  </sheetData>
  <mergeCells count="13">
    <mergeCell ref="B5:I5"/>
    <mergeCell ref="K5:P5"/>
    <mergeCell ref="F2:K3"/>
    <mergeCell ref="B7:I7"/>
    <mergeCell ref="B19:I19"/>
    <mergeCell ref="B17:I17"/>
    <mergeCell ref="B18:I18"/>
    <mergeCell ref="K7:P7"/>
    <mergeCell ref="K9:P9"/>
    <mergeCell ref="B9:I9"/>
    <mergeCell ref="B11:I11"/>
    <mergeCell ref="B13:I13"/>
    <mergeCell ref="B15:I15"/>
  </mergeCells>
  <hyperlinks>
    <hyperlink ref="B7:I7" location="'I.Organisation IV'!A1" display="I. Caractéristiques de l'établissement et organisation de l'identitovigilance" xr:uid="{5C02B965-B2D2-4DED-981F-2CD45A925196}"/>
    <hyperlink ref="B9:I9" location="'II. Création modif identités'!A1" display="II. Accueil de l'usager ; création, vérification et modification de l'identité" xr:uid="{C125AE66-E904-44B0-8240-BBC2CA0697E2}"/>
    <hyperlink ref="B11:I11" location="'III. Qualité identités'!A1" display="III. Qualité et complétude des identités" xr:uid="{5DA7EB28-D80E-4628-9E21-C6BB4BAFB6BF}"/>
    <hyperlink ref="B13:I13" location="'IV. Gestion identités'!A1" display="IV. Gestion des identités" xr:uid="{8969B36B-5C84-42D2-A315-67E3F8CB02EE}"/>
    <hyperlink ref="B17:I17" location="'VI. Pilotage'!A1" display="VI. Pilotage et indicateurs" xr:uid="{A85657D0-8356-4497-9915-9D408A9D5E5A}"/>
    <hyperlink ref="B18:I18" location="'PLAN ACTIONS'!A1" display="PLAN D'ACTIONS" xr:uid="{D5D371D4-3DB9-4097-A1FC-B1027853463E}"/>
    <hyperlink ref="K7" location="'Recapitulatif livrables'!A1" display="Récapitulatif des livrables à produire" xr:uid="{981F1119-2900-4050-A226-EAD2BC8DE570}"/>
    <hyperlink ref="K9" location="GLOSSAIRE!A1" display="Glossaire" xr:uid="{C5E8A658-6203-49BA-AC67-59ED8E3C9EE0}"/>
    <hyperlink ref="B15:I15" location="'V. Etat des lieux SI'!A1" display="V. Etat des lieux du système d'information" xr:uid="{A8EA316C-40AF-4423-8B64-97CC53E44B86}"/>
  </hyperlinks>
  <pageMargins left="0.7" right="0.7" top="0.75" bottom="0.75" header="0.3" footer="0.3"/>
  <pageSetup paperSize="9" orientation="portrait" horizontalDpi="30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74666-8B8B-429F-9CC7-659E6AC455EB}">
  <dimension ref="A1:P153"/>
  <sheetViews>
    <sheetView zoomScaleNormal="100" workbookViewId="0">
      <pane ySplit="4" topLeftCell="A5" activePane="bottomLeft" state="frozen"/>
      <selection pane="bottomLeft" activeCell="B25" sqref="B25"/>
    </sheetView>
  </sheetViews>
  <sheetFormatPr baseColWidth="10" defaultColWidth="10.81640625" defaultRowHeight="13" x14ac:dyDescent="0.3"/>
  <cols>
    <col min="1" max="1" width="4.453125" style="37" customWidth="1"/>
    <col min="2" max="2" width="127.453125" style="29" customWidth="1"/>
    <col min="3" max="3" width="29.36328125" style="56" customWidth="1"/>
    <col min="4" max="4" width="10.81640625" style="29"/>
    <col min="5" max="5" width="13.6328125" style="7" customWidth="1"/>
    <col min="6" max="16384" width="10.81640625" style="7"/>
  </cols>
  <sheetData>
    <row r="1" spans="1:16" s="2" customFormat="1" ht="14.5" customHeight="1" x14ac:dyDescent="0.35">
      <c r="A1" s="320" t="s">
        <v>351</v>
      </c>
      <c r="B1" s="320"/>
      <c r="C1" s="320"/>
      <c r="D1" s="38"/>
      <c r="E1" s="321" t="s">
        <v>7</v>
      </c>
    </row>
    <row r="2" spans="1:16" s="2" customFormat="1" ht="14.5" customHeight="1" x14ac:dyDescent="0.35">
      <c r="A2" s="320"/>
      <c r="B2" s="320"/>
      <c r="C2" s="320"/>
      <c r="D2" s="38"/>
      <c r="E2" s="321"/>
    </row>
    <row r="3" spans="1:16" s="2" customFormat="1" ht="14.5" x14ac:dyDescent="0.35">
      <c r="A3" s="45"/>
      <c r="B3" s="24"/>
      <c r="C3" s="52"/>
      <c r="D3" s="23"/>
    </row>
    <row r="4" spans="1:16" s="39" customFormat="1" ht="18" x14ac:dyDescent="0.7">
      <c r="A4" s="99" t="s">
        <v>37</v>
      </c>
      <c r="B4" s="100" t="s">
        <v>60</v>
      </c>
      <c r="C4" s="99" t="s">
        <v>57</v>
      </c>
      <c r="D4" s="23"/>
    </row>
    <row r="5" spans="1:16" s="91" customFormat="1" x14ac:dyDescent="0.3">
      <c r="A5" s="30"/>
      <c r="B5" s="28"/>
      <c r="C5" s="53"/>
      <c r="D5" s="53"/>
      <c r="E5" s="53"/>
      <c r="F5" s="53"/>
      <c r="G5" s="53"/>
      <c r="H5" s="53"/>
      <c r="I5" s="3"/>
      <c r="J5" s="3"/>
      <c r="K5" s="3"/>
      <c r="L5" s="3"/>
      <c r="M5" s="3"/>
      <c r="N5" s="3"/>
      <c r="O5" s="3"/>
      <c r="P5" s="3"/>
    </row>
    <row r="6" spans="1:16" s="4" customFormat="1" ht="24.5" customHeight="1" x14ac:dyDescent="0.3">
      <c r="A6" s="98" t="s">
        <v>180</v>
      </c>
      <c r="B6" s="50" t="s">
        <v>448</v>
      </c>
      <c r="C6" s="28"/>
      <c r="D6" s="26"/>
    </row>
    <row r="7" spans="1:16" s="4" customFormat="1" ht="12.5" customHeight="1" x14ac:dyDescent="0.3">
      <c r="A7" s="47"/>
      <c r="B7" s="3" t="s">
        <v>67</v>
      </c>
      <c r="C7" s="101"/>
      <c r="D7" s="5"/>
      <c r="E7" s="6"/>
      <c r="F7" s="5"/>
      <c r="G7" s="5"/>
    </row>
    <row r="8" spans="1:16" s="4" customFormat="1" x14ac:dyDescent="0.3">
      <c r="A8" s="47"/>
      <c r="B8" s="3"/>
      <c r="C8" s="5"/>
      <c r="D8" s="5"/>
      <c r="E8" s="6"/>
      <c r="F8" s="5"/>
      <c r="G8" s="5"/>
    </row>
    <row r="9" spans="1:16" s="4" customFormat="1" ht="13.5" customHeight="1" x14ac:dyDescent="0.3">
      <c r="A9" s="47"/>
      <c r="B9" s="5" t="s">
        <v>68</v>
      </c>
      <c r="C9" s="101"/>
      <c r="D9" s="5"/>
      <c r="E9" s="6"/>
      <c r="F9" s="5"/>
      <c r="G9" s="5"/>
    </row>
    <row r="10" spans="1:16" s="4" customFormat="1" x14ac:dyDescent="0.3">
      <c r="A10" s="47"/>
      <c r="B10" s="5"/>
      <c r="C10" s="5"/>
      <c r="D10" s="5"/>
      <c r="E10" s="6"/>
      <c r="F10" s="5"/>
      <c r="G10" s="5"/>
    </row>
    <row r="11" spans="1:16" s="4" customFormat="1" ht="12.5" customHeight="1" x14ac:dyDescent="0.3">
      <c r="A11" s="47"/>
      <c r="B11" s="3" t="s">
        <v>214</v>
      </c>
      <c r="C11" s="101"/>
      <c r="D11" s="5"/>
      <c r="E11" s="5"/>
      <c r="F11" s="5"/>
      <c r="G11" s="5"/>
    </row>
    <row r="12" spans="1:16" s="3" customFormat="1" x14ac:dyDescent="0.3">
      <c r="A12" s="47"/>
      <c r="B12" s="5"/>
      <c r="C12" s="5"/>
      <c r="D12" s="5"/>
      <c r="E12" s="5"/>
      <c r="F12" s="5"/>
      <c r="G12" s="5"/>
    </row>
    <row r="13" spans="1:16" s="4" customFormat="1" ht="11.5" customHeight="1" x14ac:dyDescent="0.3">
      <c r="A13" s="47"/>
      <c r="B13" s="3" t="s">
        <v>215</v>
      </c>
      <c r="C13" s="101"/>
      <c r="D13" s="3"/>
      <c r="E13" s="3"/>
      <c r="F13" s="3"/>
      <c r="G13" s="3"/>
    </row>
    <row r="14" spans="1:16" s="3" customFormat="1" ht="11.5" customHeight="1" x14ac:dyDescent="0.3">
      <c r="A14" s="47"/>
    </row>
    <row r="15" spans="1:16" s="3" customFormat="1" x14ac:dyDescent="0.3">
      <c r="A15" s="47"/>
      <c r="B15" s="3" t="s">
        <v>216</v>
      </c>
      <c r="C15" s="101"/>
    </row>
    <row r="16" spans="1:16" s="3" customFormat="1" x14ac:dyDescent="0.3">
      <c r="A16" s="47"/>
      <c r="B16" s="222" t="s">
        <v>251</v>
      </c>
      <c r="C16" s="28"/>
    </row>
    <row r="17" spans="1:7" s="3" customFormat="1" x14ac:dyDescent="0.3">
      <c r="A17" s="47"/>
      <c r="C17" s="28"/>
    </row>
    <row r="18" spans="1:7" s="4" customFormat="1" ht="34.5" customHeight="1" x14ac:dyDescent="0.3">
      <c r="A18" s="98" t="s">
        <v>41</v>
      </c>
      <c r="B18" s="119" t="s">
        <v>352</v>
      </c>
      <c r="C18" s="28"/>
      <c r="D18" s="26"/>
    </row>
    <row r="19" spans="1:7" s="4" customFormat="1" x14ac:dyDescent="0.3">
      <c r="A19" s="47"/>
      <c r="B19" s="51" t="s">
        <v>217</v>
      </c>
      <c r="C19" s="101"/>
      <c r="D19" s="5"/>
      <c r="E19" s="6"/>
      <c r="F19" s="5"/>
      <c r="G19" s="5"/>
    </row>
    <row r="20" spans="1:7" s="3" customFormat="1" x14ac:dyDescent="0.3">
      <c r="A20" s="47"/>
      <c r="B20" s="222" t="s">
        <v>252</v>
      </c>
    </row>
    <row r="21" spans="1:7" s="4" customFormat="1" x14ac:dyDescent="0.3">
      <c r="A21" s="47"/>
      <c r="B21" s="3"/>
      <c r="C21" s="5"/>
      <c r="D21" s="221"/>
      <c r="E21" s="6"/>
      <c r="F21" s="5"/>
      <c r="G21" s="5"/>
    </row>
    <row r="22" spans="1:7" s="4" customFormat="1" ht="13.5" customHeight="1" x14ac:dyDescent="0.3">
      <c r="A22" s="47"/>
      <c r="B22" s="91" t="s">
        <v>353</v>
      </c>
      <c r="C22" s="101"/>
      <c r="D22" s="221"/>
      <c r="E22" s="6"/>
      <c r="F22" s="5"/>
      <c r="G22" s="5"/>
    </row>
    <row r="23" spans="1:7" s="4" customFormat="1" x14ac:dyDescent="0.3">
      <c r="A23" s="47"/>
      <c r="B23" s="3"/>
      <c r="C23" s="5"/>
      <c r="D23" s="221"/>
      <c r="E23" s="6"/>
      <c r="F23" s="5"/>
      <c r="G23" s="5"/>
    </row>
    <row r="24" spans="1:7" s="4" customFormat="1" ht="14" customHeight="1" x14ac:dyDescent="0.3">
      <c r="A24" s="47"/>
      <c r="B24" s="60" t="s">
        <v>354</v>
      </c>
      <c r="C24" s="101"/>
      <c r="D24" s="221"/>
      <c r="E24" s="5"/>
      <c r="F24" s="5"/>
      <c r="G24" s="5"/>
    </row>
    <row r="25" spans="1:7" s="4" customFormat="1" ht="12" customHeight="1" x14ac:dyDescent="0.3">
      <c r="A25" s="47"/>
      <c r="B25" s="222" t="s">
        <v>253</v>
      </c>
      <c r="C25" s="5"/>
      <c r="D25" s="221"/>
      <c r="E25" s="5"/>
      <c r="F25" s="5"/>
      <c r="G25" s="5"/>
    </row>
    <row r="26" spans="1:7" s="3" customFormat="1" x14ac:dyDescent="0.3">
      <c r="A26" s="47"/>
      <c r="C26" s="5"/>
      <c r="D26" s="221"/>
      <c r="E26" s="5"/>
      <c r="F26" s="5"/>
      <c r="G26" s="5"/>
    </row>
    <row r="27" spans="1:7" s="4" customFormat="1" ht="11.5" customHeight="1" x14ac:dyDescent="0.3">
      <c r="A27" s="47"/>
      <c r="B27" s="3" t="s">
        <v>356</v>
      </c>
      <c r="C27" s="101"/>
      <c r="D27" s="3"/>
      <c r="E27" s="3"/>
      <c r="F27" s="3"/>
      <c r="G27" s="3"/>
    </row>
    <row r="28" spans="1:7" s="3" customFormat="1" ht="11.5" customHeight="1" x14ac:dyDescent="0.3">
      <c r="A28" s="47"/>
    </row>
    <row r="29" spans="1:7" s="3" customFormat="1" x14ac:dyDescent="0.3">
      <c r="A29" s="47"/>
      <c r="B29" s="3" t="s">
        <v>355</v>
      </c>
      <c r="C29" s="101"/>
    </row>
    <row r="30" spans="1:7" s="3" customFormat="1" x14ac:dyDescent="0.3">
      <c r="A30" s="47"/>
      <c r="B30" s="44"/>
    </row>
    <row r="31" spans="1:7" s="3" customFormat="1" x14ac:dyDescent="0.3">
      <c r="A31" s="30"/>
      <c r="B31" s="295" t="s">
        <v>377</v>
      </c>
      <c r="C31" s="101"/>
      <c r="D31" s="28"/>
    </row>
    <row r="32" spans="1:7" s="3" customFormat="1" x14ac:dyDescent="0.3">
      <c r="A32" s="30"/>
      <c r="B32" s="28"/>
      <c r="C32" s="53"/>
      <c r="D32" s="28"/>
    </row>
    <row r="33" spans="1:4" s="3" customFormat="1" x14ac:dyDescent="0.3">
      <c r="A33" s="30"/>
      <c r="B33" s="28"/>
      <c r="C33" s="53"/>
      <c r="D33" s="28"/>
    </row>
    <row r="34" spans="1:4" s="3" customFormat="1" x14ac:dyDescent="0.3">
      <c r="A34" s="30"/>
      <c r="B34" s="28"/>
      <c r="C34" s="53"/>
      <c r="D34" s="28"/>
    </row>
    <row r="35" spans="1:4" s="3" customFormat="1" x14ac:dyDescent="0.3">
      <c r="A35" s="30"/>
      <c r="B35" s="28"/>
      <c r="C35" s="53"/>
      <c r="D35" s="28"/>
    </row>
    <row r="36" spans="1:4" s="3" customFormat="1" x14ac:dyDescent="0.3">
      <c r="A36" s="30"/>
      <c r="B36" s="28"/>
      <c r="C36" s="53"/>
      <c r="D36" s="28"/>
    </row>
    <row r="37" spans="1:4" s="3" customFormat="1" x14ac:dyDescent="0.3">
      <c r="A37" s="30"/>
      <c r="B37" s="28"/>
      <c r="C37" s="53"/>
      <c r="D37" s="28"/>
    </row>
    <row r="38" spans="1:4" s="3" customFormat="1" x14ac:dyDescent="0.3">
      <c r="A38" s="30"/>
      <c r="B38" s="28"/>
      <c r="C38" s="53"/>
      <c r="D38" s="28"/>
    </row>
    <row r="39" spans="1:4" s="3" customFormat="1" x14ac:dyDescent="0.3">
      <c r="A39" s="30"/>
      <c r="B39" s="28"/>
      <c r="C39" s="53"/>
      <c r="D39" s="28"/>
    </row>
    <row r="40" spans="1:4" s="3" customFormat="1" x14ac:dyDescent="0.3">
      <c r="A40" s="30"/>
      <c r="B40" s="28"/>
      <c r="C40" s="53"/>
      <c r="D40" s="28"/>
    </row>
    <row r="41" spans="1:4" s="3" customFormat="1" x14ac:dyDescent="0.3">
      <c r="A41" s="30"/>
      <c r="B41" s="28"/>
      <c r="C41" s="53"/>
      <c r="D41" s="28"/>
    </row>
    <row r="42" spans="1:4" s="3" customFormat="1" x14ac:dyDescent="0.3">
      <c r="A42" s="30"/>
      <c r="B42" s="28"/>
      <c r="C42" s="53"/>
      <c r="D42" s="28"/>
    </row>
    <row r="43" spans="1:4" s="3" customFormat="1" x14ac:dyDescent="0.3">
      <c r="A43" s="30"/>
      <c r="B43" s="28"/>
      <c r="C43" s="53"/>
      <c r="D43" s="28"/>
    </row>
    <row r="44" spans="1:4" s="3" customFormat="1" x14ac:dyDescent="0.3">
      <c r="A44" s="30"/>
      <c r="B44" s="28"/>
      <c r="C44" s="53"/>
      <c r="D44" s="28"/>
    </row>
    <row r="45" spans="1:4" s="3" customFormat="1" x14ac:dyDescent="0.3">
      <c r="A45" s="30"/>
      <c r="B45" s="28"/>
      <c r="C45" s="53"/>
      <c r="D45" s="28"/>
    </row>
    <row r="46" spans="1:4" s="3" customFormat="1" x14ac:dyDescent="0.3">
      <c r="A46" s="30"/>
      <c r="B46" s="28"/>
      <c r="C46" s="53"/>
      <c r="D46" s="28"/>
    </row>
    <row r="47" spans="1:4" s="3" customFormat="1" x14ac:dyDescent="0.3">
      <c r="A47" s="30"/>
      <c r="B47" s="28"/>
      <c r="C47" s="53"/>
      <c r="D47" s="28"/>
    </row>
    <row r="48" spans="1:4" s="3" customFormat="1" x14ac:dyDescent="0.3">
      <c r="A48" s="30"/>
      <c r="B48" s="28"/>
      <c r="C48" s="53"/>
      <c r="D48" s="28"/>
    </row>
    <row r="49" spans="1:4" s="3" customFormat="1" x14ac:dyDescent="0.3">
      <c r="A49" s="30"/>
      <c r="B49" s="28"/>
      <c r="C49" s="53"/>
      <c r="D49" s="28"/>
    </row>
    <row r="50" spans="1:4" s="3" customFormat="1" x14ac:dyDescent="0.3">
      <c r="A50" s="30"/>
      <c r="B50" s="28"/>
      <c r="C50" s="53"/>
      <c r="D50" s="28"/>
    </row>
    <row r="51" spans="1:4" s="3" customFormat="1" x14ac:dyDescent="0.3">
      <c r="A51" s="30"/>
      <c r="B51" s="28"/>
      <c r="C51" s="53"/>
      <c r="D51" s="28"/>
    </row>
    <row r="52" spans="1:4" s="3" customFormat="1" x14ac:dyDescent="0.3">
      <c r="A52" s="30"/>
      <c r="B52" s="28"/>
      <c r="C52" s="53"/>
      <c r="D52" s="28"/>
    </row>
    <row r="53" spans="1:4" s="3" customFormat="1" x14ac:dyDescent="0.3">
      <c r="A53" s="30"/>
      <c r="B53" s="28"/>
      <c r="C53" s="53"/>
      <c r="D53" s="28"/>
    </row>
    <row r="54" spans="1:4" s="3" customFormat="1" x14ac:dyDescent="0.3">
      <c r="A54" s="30"/>
      <c r="B54" s="28"/>
      <c r="C54" s="53"/>
      <c r="D54" s="28"/>
    </row>
    <row r="55" spans="1:4" s="3" customFormat="1" x14ac:dyDescent="0.3">
      <c r="A55" s="30"/>
      <c r="B55" s="28"/>
      <c r="C55" s="53"/>
      <c r="D55" s="28"/>
    </row>
    <row r="56" spans="1:4" s="3" customFormat="1" x14ac:dyDescent="0.3">
      <c r="A56" s="30"/>
      <c r="B56" s="28"/>
      <c r="C56" s="53"/>
      <c r="D56" s="28"/>
    </row>
    <row r="57" spans="1:4" s="3" customFormat="1" x14ac:dyDescent="0.3">
      <c r="A57" s="30"/>
      <c r="B57" s="28"/>
      <c r="C57" s="53"/>
      <c r="D57" s="28"/>
    </row>
    <row r="58" spans="1:4" s="3" customFormat="1" x14ac:dyDescent="0.3">
      <c r="A58" s="30"/>
      <c r="B58" s="28"/>
      <c r="C58" s="53"/>
      <c r="D58" s="28"/>
    </row>
    <row r="59" spans="1:4" s="3" customFormat="1" x14ac:dyDescent="0.3">
      <c r="A59" s="30"/>
      <c r="B59" s="28"/>
      <c r="C59" s="53"/>
      <c r="D59" s="28"/>
    </row>
    <row r="60" spans="1:4" s="3" customFormat="1" x14ac:dyDescent="0.3">
      <c r="A60" s="30"/>
      <c r="B60" s="28"/>
      <c r="C60" s="53"/>
      <c r="D60" s="28"/>
    </row>
    <row r="61" spans="1:4" s="3" customFormat="1" x14ac:dyDescent="0.3">
      <c r="A61" s="30"/>
      <c r="B61" s="28"/>
      <c r="C61" s="53"/>
      <c r="D61" s="28"/>
    </row>
    <row r="62" spans="1:4" s="3" customFormat="1" x14ac:dyDescent="0.3">
      <c r="A62" s="30"/>
      <c r="B62" s="28"/>
      <c r="C62" s="53"/>
      <c r="D62" s="28"/>
    </row>
    <row r="63" spans="1:4" s="3" customFormat="1" x14ac:dyDescent="0.3">
      <c r="A63" s="30"/>
      <c r="B63" s="28"/>
      <c r="C63" s="53"/>
      <c r="D63" s="28"/>
    </row>
    <row r="64" spans="1:4" s="3" customFormat="1" x14ac:dyDescent="0.3">
      <c r="A64" s="30"/>
      <c r="B64" s="28"/>
      <c r="C64" s="53"/>
      <c r="D64" s="28"/>
    </row>
    <row r="65" spans="1:4" s="3" customFormat="1" x14ac:dyDescent="0.3">
      <c r="A65" s="30"/>
      <c r="B65" s="28"/>
      <c r="C65" s="53"/>
      <c r="D65" s="28"/>
    </row>
    <row r="66" spans="1:4" s="3" customFormat="1" x14ac:dyDescent="0.3">
      <c r="A66" s="30"/>
      <c r="B66" s="28"/>
      <c r="C66" s="53"/>
      <c r="D66" s="28"/>
    </row>
    <row r="67" spans="1:4" s="3" customFormat="1" x14ac:dyDescent="0.3">
      <c r="A67" s="30"/>
      <c r="B67" s="28"/>
      <c r="C67" s="53"/>
      <c r="D67" s="28"/>
    </row>
    <row r="68" spans="1:4" s="3" customFormat="1" x14ac:dyDescent="0.3">
      <c r="A68" s="30"/>
      <c r="B68" s="28"/>
      <c r="C68" s="53"/>
      <c r="D68" s="28"/>
    </row>
    <row r="69" spans="1:4" s="3" customFormat="1" x14ac:dyDescent="0.3">
      <c r="A69" s="30"/>
      <c r="B69" s="28"/>
      <c r="C69" s="53"/>
      <c r="D69" s="28"/>
    </row>
    <row r="70" spans="1:4" s="3" customFormat="1" x14ac:dyDescent="0.3">
      <c r="A70" s="30"/>
      <c r="B70" s="28"/>
      <c r="C70" s="53"/>
      <c r="D70" s="28"/>
    </row>
    <row r="71" spans="1:4" s="3" customFormat="1" x14ac:dyDescent="0.3">
      <c r="A71" s="30"/>
      <c r="B71" s="28"/>
      <c r="C71" s="53"/>
      <c r="D71" s="28"/>
    </row>
    <row r="72" spans="1:4" s="3" customFormat="1" x14ac:dyDescent="0.3">
      <c r="A72" s="30"/>
      <c r="B72" s="28"/>
      <c r="C72" s="53"/>
      <c r="D72" s="28"/>
    </row>
    <row r="73" spans="1:4" s="3" customFormat="1" x14ac:dyDescent="0.3">
      <c r="A73" s="30"/>
      <c r="B73" s="28"/>
      <c r="C73" s="53"/>
      <c r="D73" s="28"/>
    </row>
    <row r="74" spans="1:4" s="3" customFormat="1" x14ac:dyDescent="0.3">
      <c r="A74" s="30"/>
      <c r="B74" s="28"/>
      <c r="C74" s="53"/>
      <c r="D74" s="28"/>
    </row>
    <row r="75" spans="1:4" s="3" customFormat="1" x14ac:dyDescent="0.3">
      <c r="A75" s="30"/>
      <c r="B75" s="28"/>
      <c r="C75" s="53"/>
      <c r="D75" s="28"/>
    </row>
    <row r="76" spans="1:4" s="3" customFormat="1" x14ac:dyDescent="0.3">
      <c r="A76" s="30"/>
      <c r="B76" s="28"/>
      <c r="C76" s="53"/>
      <c r="D76" s="28"/>
    </row>
    <row r="77" spans="1:4" s="3" customFormat="1" x14ac:dyDescent="0.3">
      <c r="A77" s="30"/>
      <c r="B77" s="28"/>
      <c r="C77" s="53"/>
      <c r="D77" s="28"/>
    </row>
    <row r="78" spans="1:4" s="3" customFormat="1" x14ac:dyDescent="0.3">
      <c r="A78" s="30"/>
      <c r="B78" s="28"/>
      <c r="C78" s="53"/>
      <c r="D78" s="28"/>
    </row>
    <row r="79" spans="1:4" s="3" customFormat="1" x14ac:dyDescent="0.3">
      <c r="A79" s="30"/>
      <c r="B79" s="28"/>
      <c r="C79" s="53"/>
      <c r="D79" s="28"/>
    </row>
    <row r="80" spans="1:4" s="3" customFormat="1" x14ac:dyDescent="0.3">
      <c r="A80" s="30"/>
      <c r="B80" s="28"/>
      <c r="C80" s="53"/>
      <c r="D80" s="28"/>
    </row>
    <row r="81" spans="1:4" s="3" customFormat="1" x14ac:dyDescent="0.3">
      <c r="A81" s="30"/>
      <c r="B81" s="28"/>
      <c r="C81" s="53"/>
      <c r="D81" s="28"/>
    </row>
    <row r="82" spans="1:4" s="3" customFormat="1" x14ac:dyDescent="0.3">
      <c r="A82" s="30"/>
      <c r="B82" s="28"/>
      <c r="C82" s="53"/>
      <c r="D82" s="28"/>
    </row>
    <row r="83" spans="1:4" s="3" customFormat="1" x14ac:dyDescent="0.3">
      <c r="A83" s="30"/>
      <c r="B83" s="28"/>
      <c r="C83" s="53"/>
      <c r="D83" s="28"/>
    </row>
    <row r="84" spans="1:4" s="3" customFormat="1" x14ac:dyDescent="0.3">
      <c r="A84" s="30"/>
      <c r="B84" s="28"/>
      <c r="C84" s="53"/>
      <c r="D84" s="28"/>
    </row>
    <row r="85" spans="1:4" s="3" customFormat="1" x14ac:dyDescent="0.3">
      <c r="A85" s="30"/>
      <c r="B85" s="28"/>
      <c r="C85" s="53"/>
      <c r="D85" s="28"/>
    </row>
    <row r="86" spans="1:4" s="3" customFormat="1" x14ac:dyDescent="0.3">
      <c r="A86" s="30"/>
      <c r="B86" s="28"/>
      <c r="C86" s="53"/>
      <c r="D86" s="28"/>
    </row>
    <row r="87" spans="1:4" s="3" customFormat="1" x14ac:dyDescent="0.3">
      <c r="A87" s="30"/>
      <c r="B87" s="28"/>
      <c r="C87" s="53"/>
      <c r="D87" s="28"/>
    </row>
    <row r="88" spans="1:4" s="3" customFormat="1" x14ac:dyDescent="0.3">
      <c r="A88" s="30"/>
      <c r="B88" s="28"/>
      <c r="C88" s="53"/>
      <c r="D88" s="28"/>
    </row>
    <row r="89" spans="1:4" s="3" customFormat="1" x14ac:dyDescent="0.3">
      <c r="A89" s="30"/>
      <c r="B89" s="28"/>
      <c r="C89" s="53"/>
      <c r="D89" s="28"/>
    </row>
    <row r="90" spans="1:4" s="3" customFormat="1" x14ac:dyDescent="0.3">
      <c r="A90" s="30"/>
      <c r="B90" s="28"/>
      <c r="C90" s="53"/>
      <c r="D90" s="28"/>
    </row>
    <row r="91" spans="1:4" s="3" customFormat="1" x14ac:dyDescent="0.3">
      <c r="A91" s="30"/>
      <c r="B91" s="28"/>
      <c r="C91" s="53"/>
      <c r="D91" s="28"/>
    </row>
    <row r="92" spans="1:4" s="3" customFormat="1" x14ac:dyDescent="0.3">
      <c r="A92" s="30"/>
      <c r="B92" s="28"/>
      <c r="C92" s="53"/>
      <c r="D92" s="28"/>
    </row>
    <row r="93" spans="1:4" s="3" customFormat="1" x14ac:dyDescent="0.3">
      <c r="A93" s="30"/>
      <c r="B93" s="28"/>
      <c r="C93" s="53"/>
      <c r="D93" s="28"/>
    </row>
    <row r="94" spans="1:4" s="3" customFormat="1" x14ac:dyDescent="0.3">
      <c r="A94" s="30"/>
      <c r="B94" s="28"/>
      <c r="C94" s="53"/>
      <c r="D94" s="28"/>
    </row>
    <row r="95" spans="1:4" s="3" customFormat="1" x14ac:dyDescent="0.3">
      <c r="A95" s="30"/>
      <c r="B95" s="28"/>
      <c r="C95" s="53"/>
      <c r="D95" s="28"/>
    </row>
    <row r="96" spans="1:4" s="3" customFormat="1" x14ac:dyDescent="0.3">
      <c r="A96" s="30"/>
      <c r="B96" s="28"/>
      <c r="C96" s="53"/>
      <c r="D96" s="28"/>
    </row>
    <row r="97" spans="1:4" s="3" customFormat="1" x14ac:dyDescent="0.3">
      <c r="A97" s="30"/>
      <c r="B97" s="28"/>
      <c r="C97" s="53"/>
      <c r="D97" s="28"/>
    </row>
    <row r="98" spans="1:4" s="3" customFormat="1" x14ac:dyDescent="0.3">
      <c r="A98" s="30"/>
      <c r="B98" s="28"/>
      <c r="C98" s="53"/>
      <c r="D98" s="28"/>
    </row>
    <row r="99" spans="1:4" s="3" customFormat="1" x14ac:dyDescent="0.3">
      <c r="A99" s="30"/>
      <c r="B99" s="28"/>
      <c r="C99" s="53"/>
      <c r="D99" s="28"/>
    </row>
    <row r="100" spans="1:4" s="3" customFormat="1" x14ac:dyDescent="0.3">
      <c r="A100" s="30"/>
      <c r="B100" s="28"/>
      <c r="C100" s="53"/>
      <c r="D100" s="28"/>
    </row>
    <row r="101" spans="1:4" s="3" customFormat="1" x14ac:dyDescent="0.3">
      <c r="A101" s="30"/>
      <c r="B101" s="28"/>
      <c r="C101" s="53"/>
      <c r="D101" s="28"/>
    </row>
    <row r="102" spans="1:4" s="3" customFormat="1" x14ac:dyDescent="0.3">
      <c r="A102" s="30"/>
      <c r="B102" s="28"/>
      <c r="C102" s="53"/>
      <c r="D102" s="28"/>
    </row>
    <row r="103" spans="1:4" s="3" customFormat="1" x14ac:dyDescent="0.3">
      <c r="A103" s="30"/>
      <c r="B103" s="28"/>
      <c r="C103" s="53"/>
      <c r="D103" s="28"/>
    </row>
    <row r="104" spans="1:4" s="3" customFormat="1" x14ac:dyDescent="0.3">
      <c r="A104" s="30"/>
      <c r="B104" s="28"/>
      <c r="C104" s="53"/>
      <c r="D104" s="28"/>
    </row>
    <row r="105" spans="1:4" s="3" customFormat="1" x14ac:dyDescent="0.3">
      <c r="A105" s="30"/>
      <c r="B105" s="28"/>
      <c r="C105" s="53"/>
      <c r="D105" s="28"/>
    </row>
    <row r="106" spans="1:4" s="3" customFormat="1" x14ac:dyDescent="0.3">
      <c r="A106" s="30"/>
      <c r="B106" s="28"/>
      <c r="C106" s="53"/>
      <c r="D106" s="28"/>
    </row>
    <row r="107" spans="1:4" s="3" customFormat="1" x14ac:dyDescent="0.3">
      <c r="A107" s="30"/>
      <c r="B107" s="28"/>
      <c r="C107" s="53"/>
      <c r="D107" s="28"/>
    </row>
    <row r="108" spans="1:4" s="3" customFormat="1" x14ac:dyDescent="0.3">
      <c r="A108" s="30"/>
      <c r="B108" s="28"/>
      <c r="C108" s="53"/>
      <c r="D108" s="28"/>
    </row>
    <row r="109" spans="1:4" s="3" customFormat="1" x14ac:dyDescent="0.3">
      <c r="A109" s="30"/>
      <c r="B109" s="28"/>
      <c r="C109" s="53"/>
      <c r="D109" s="28"/>
    </row>
    <row r="110" spans="1:4" s="3" customFormat="1" x14ac:dyDescent="0.3">
      <c r="A110" s="30"/>
      <c r="B110" s="28"/>
      <c r="C110" s="53"/>
      <c r="D110" s="28"/>
    </row>
    <row r="111" spans="1:4" s="3" customFormat="1" x14ac:dyDescent="0.3">
      <c r="A111" s="30"/>
      <c r="B111" s="28"/>
      <c r="C111" s="53"/>
      <c r="D111" s="28"/>
    </row>
    <row r="112" spans="1:4" s="3" customFormat="1" x14ac:dyDescent="0.3">
      <c r="A112" s="30"/>
      <c r="B112" s="28"/>
      <c r="C112" s="53"/>
      <c r="D112" s="28"/>
    </row>
    <row r="113" spans="1:4" s="3" customFormat="1" x14ac:dyDescent="0.3">
      <c r="A113" s="30"/>
      <c r="B113" s="28"/>
      <c r="C113" s="53"/>
      <c r="D113" s="28"/>
    </row>
    <row r="114" spans="1:4" s="3" customFormat="1" x14ac:dyDescent="0.3">
      <c r="A114" s="30"/>
      <c r="B114" s="28"/>
      <c r="C114" s="53"/>
      <c r="D114" s="28"/>
    </row>
    <row r="115" spans="1:4" s="3" customFormat="1" x14ac:dyDescent="0.3">
      <c r="A115" s="30"/>
      <c r="B115" s="28"/>
      <c r="C115" s="53"/>
      <c r="D115" s="28"/>
    </row>
    <row r="116" spans="1:4" s="3" customFormat="1" x14ac:dyDescent="0.3">
      <c r="A116" s="30"/>
      <c r="B116" s="28"/>
      <c r="C116" s="53"/>
      <c r="D116" s="28"/>
    </row>
    <row r="117" spans="1:4" s="3" customFormat="1" x14ac:dyDescent="0.3">
      <c r="A117" s="30"/>
      <c r="B117" s="28"/>
      <c r="C117" s="53"/>
      <c r="D117" s="28"/>
    </row>
    <row r="118" spans="1:4" s="3" customFormat="1" x14ac:dyDescent="0.3">
      <c r="A118" s="30"/>
      <c r="B118" s="28"/>
      <c r="C118" s="53"/>
      <c r="D118" s="28"/>
    </row>
    <row r="119" spans="1:4" s="3" customFormat="1" x14ac:dyDescent="0.3">
      <c r="A119" s="30"/>
      <c r="B119" s="28"/>
      <c r="C119" s="53"/>
      <c r="D119" s="28"/>
    </row>
    <row r="120" spans="1:4" s="3" customFormat="1" x14ac:dyDescent="0.3">
      <c r="A120" s="30"/>
      <c r="B120" s="28"/>
      <c r="C120" s="53"/>
      <c r="D120" s="28"/>
    </row>
    <row r="121" spans="1:4" s="3" customFormat="1" x14ac:dyDescent="0.3">
      <c r="A121" s="30"/>
      <c r="B121" s="28"/>
      <c r="C121" s="53"/>
      <c r="D121" s="28"/>
    </row>
    <row r="122" spans="1:4" s="3" customFormat="1" x14ac:dyDescent="0.3">
      <c r="A122" s="30"/>
      <c r="B122" s="28"/>
      <c r="C122" s="53"/>
      <c r="D122" s="28"/>
    </row>
    <row r="123" spans="1:4" s="3" customFormat="1" x14ac:dyDescent="0.3">
      <c r="A123" s="30"/>
      <c r="B123" s="28"/>
      <c r="C123" s="53"/>
      <c r="D123" s="28"/>
    </row>
    <row r="124" spans="1:4" s="3" customFormat="1" x14ac:dyDescent="0.3">
      <c r="A124" s="30"/>
      <c r="B124" s="28"/>
      <c r="C124" s="53"/>
      <c r="D124" s="28"/>
    </row>
    <row r="125" spans="1:4" s="3" customFormat="1" x14ac:dyDescent="0.3">
      <c r="A125" s="30"/>
      <c r="B125" s="28"/>
      <c r="C125" s="53"/>
      <c r="D125" s="28"/>
    </row>
    <row r="126" spans="1:4" s="3" customFormat="1" x14ac:dyDescent="0.3">
      <c r="A126" s="30"/>
      <c r="B126" s="28"/>
      <c r="C126" s="53"/>
      <c r="D126" s="28"/>
    </row>
    <row r="127" spans="1:4" s="3" customFormat="1" x14ac:dyDescent="0.3">
      <c r="A127" s="30"/>
      <c r="B127" s="28"/>
      <c r="C127" s="53"/>
      <c r="D127" s="28"/>
    </row>
    <row r="128" spans="1:4" s="3" customFormat="1" x14ac:dyDescent="0.3">
      <c r="A128" s="30"/>
      <c r="B128" s="28"/>
      <c r="C128" s="53"/>
      <c r="D128" s="28"/>
    </row>
    <row r="129" spans="1:4" s="3" customFormat="1" x14ac:dyDescent="0.3">
      <c r="A129" s="30"/>
      <c r="B129" s="28"/>
      <c r="C129" s="53"/>
      <c r="D129" s="28"/>
    </row>
    <row r="130" spans="1:4" s="3" customFormat="1" x14ac:dyDescent="0.3">
      <c r="A130" s="30"/>
      <c r="B130" s="28"/>
      <c r="C130" s="53"/>
      <c r="D130" s="28"/>
    </row>
    <row r="131" spans="1:4" s="3" customFormat="1" x14ac:dyDescent="0.3">
      <c r="A131" s="30"/>
      <c r="B131" s="28"/>
      <c r="C131" s="53"/>
      <c r="D131" s="28"/>
    </row>
    <row r="132" spans="1:4" s="3" customFormat="1" x14ac:dyDescent="0.3">
      <c r="A132" s="30"/>
      <c r="B132" s="28"/>
      <c r="C132" s="53"/>
      <c r="D132" s="28"/>
    </row>
    <row r="133" spans="1:4" s="3" customFormat="1" x14ac:dyDescent="0.3">
      <c r="A133" s="30"/>
      <c r="B133" s="28"/>
      <c r="C133" s="53"/>
      <c r="D133" s="28"/>
    </row>
    <row r="134" spans="1:4" s="3" customFormat="1" x14ac:dyDescent="0.3">
      <c r="A134" s="30"/>
      <c r="B134" s="28"/>
      <c r="C134" s="53"/>
      <c r="D134" s="28"/>
    </row>
    <row r="135" spans="1:4" s="3" customFormat="1" x14ac:dyDescent="0.3">
      <c r="A135" s="30"/>
      <c r="B135" s="28"/>
      <c r="C135" s="53"/>
      <c r="D135" s="28"/>
    </row>
    <row r="136" spans="1:4" s="3" customFormat="1" x14ac:dyDescent="0.3">
      <c r="A136" s="30"/>
      <c r="B136" s="28"/>
      <c r="C136" s="53"/>
      <c r="D136" s="28"/>
    </row>
    <row r="137" spans="1:4" s="3" customFormat="1" x14ac:dyDescent="0.3">
      <c r="A137" s="30"/>
      <c r="B137" s="28"/>
      <c r="C137" s="53"/>
      <c r="D137" s="28"/>
    </row>
    <row r="138" spans="1:4" s="3" customFormat="1" x14ac:dyDescent="0.3">
      <c r="A138" s="30"/>
      <c r="B138" s="28"/>
      <c r="C138" s="53"/>
      <c r="D138" s="28"/>
    </row>
    <row r="139" spans="1:4" s="3" customFormat="1" x14ac:dyDescent="0.3">
      <c r="A139" s="30"/>
      <c r="B139" s="28"/>
      <c r="C139" s="53"/>
      <c r="D139" s="28"/>
    </row>
    <row r="140" spans="1:4" s="3" customFormat="1" x14ac:dyDescent="0.3">
      <c r="A140" s="30"/>
      <c r="B140" s="28"/>
      <c r="C140" s="53"/>
      <c r="D140" s="28"/>
    </row>
    <row r="141" spans="1:4" s="3" customFormat="1" x14ac:dyDescent="0.3">
      <c r="A141" s="30"/>
      <c r="B141" s="28"/>
      <c r="C141" s="53"/>
      <c r="D141" s="28"/>
    </row>
    <row r="142" spans="1:4" s="3" customFormat="1" x14ac:dyDescent="0.3">
      <c r="A142" s="30"/>
      <c r="B142" s="28"/>
      <c r="C142" s="53"/>
      <c r="D142" s="28"/>
    </row>
    <row r="143" spans="1:4" s="3" customFormat="1" x14ac:dyDescent="0.3">
      <c r="A143" s="30"/>
      <c r="B143" s="28"/>
      <c r="C143" s="53"/>
      <c r="D143" s="28"/>
    </row>
    <row r="144" spans="1:4" s="3" customFormat="1" x14ac:dyDescent="0.3">
      <c r="A144" s="30"/>
      <c r="B144" s="28"/>
      <c r="C144" s="53"/>
      <c r="D144" s="28"/>
    </row>
    <row r="145" spans="1:4" s="3" customFormat="1" x14ac:dyDescent="0.3">
      <c r="A145" s="30"/>
      <c r="B145" s="28"/>
      <c r="C145" s="53"/>
      <c r="D145" s="28"/>
    </row>
    <row r="146" spans="1:4" s="3" customFormat="1" x14ac:dyDescent="0.3">
      <c r="A146" s="30"/>
      <c r="B146" s="28"/>
      <c r="C146" s="53"/>
      <c r="D146" s="28"/>
    </row>
    <row r="147" spans="1:4" s="3" customFormat="1" x14ac:dyDescent="0.3">
      <c r="A147" s="30"/>
      <c r="B147" s="28"/>
      <c r="C147" s="53"/>
      <c r="D147" s="28"/>
    </row>
    <row r="148" spans="1:4" s="3" customFormat="1" x14ac:dyDescent="0.3">
      <c r="A148" s="30"/>
      <c r="B148" s="28"/>
      <c r="C148" s="53"/>
      <c r="D148" s="28"/>
    </row>
    <row r="149" spans="1:4" s="3" customFormat="1" x14ac:dyDescent="0.3">
      <c r="A149" s="30"/>
      <c r="B149" s="28"/>
      <c r="C149" s="53"/>
      <c r="D149" s="28"/>
    </row>
    <row r="150" spans="1:4" s="3" customFormat="1" x14ac:dyDescent="0.3">
      <c r="A150" s="30"/>
      <c r="B150" s="28"/>
      <c r="C150" s="53"/>
      <c r="D150" s="28"/>
    </row>
    <row r="151" spans="1:4" s="3" customFormat="1" x14ac:dyDescent="0.3">
      <c r="A151" s="30"/>
      <c r="B151" s="28"/>
      <c r="C151" s="53"/>
      <c r="D151" s="28"/>
    </row>
    <row r="152" spans="1:4" s="3" customFormat="1" x14ac:dyDescent="0.3">
      <c r="A152" s="30"/>
      <c r="B152" s="28"/>
      <c r="C152" s="53"/>
      <c r="D152" s="28"/>
    </row>
    <row r="153" spans="1:4" s="3" customFormat="1" x14ac:dyDescent="0.3">
      <c r="A153" s="30"/>
      <c r="B153" s="28"/>
      <c r="C153" s="53"/>
      <c r="D153" s="28"/>
    </row>
  </sheetData>
  <mergeCells count="2">
    <mergeCell ref="A1:C2"/>
    <mergeCell ref="E1:E2"/>
  </mergeCells>
  <hyperlinks>
    <hyperlink ref="E1:E2" location="'Menu principal'!A1" display="Menu principal" xr:uid="{DF5B7201-E9EF-451F-AD97-9362EB923F68}"/>
    <hyperlink ref="B16" location="GLOSSAIRE!A1" display="Consulter le glossaire pour la définition d'un doublon et d'une collision" xr:uid="{95AA7060-ED46-42C2-9E44-D982DAFF00B0}"/>
    <hyperlink ref="B20" location="GLOSSAIRE!A1" display="Consulter le glossaire pour la définition d'une identification secondaire" xr:uid="{CCEF6D60-628B-4DF7-B991-6246291E763C}"/>
    <hyperlink ref="B25" location="GLOSSAIRE!A1" display="Consulter le glossaire pour la définition d'une identification secondaire" xr:uid="{1E69B3B3-710A-43F6-9225-9115C3D63CBB}"/>
  </hyperlinks>
  <pageMargins left="0.7" right="0.7" top="0.75" bottom="0.75" header="0.3" footer="0.3"/>
  <pageSetup paperSize="9" orientation="portrait" horizontalDpi="30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502E186-E1A4-463C-A097-7FA31E9184D2}">
          <x14:formula1>
            <xm:f>Liste!$A$1:$A$2</xm:f>
          </x14:formula1>
          <xm:sqref>C7 C9 C11 C13 C15 C19 C29 C27 C24 C22 C31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4FA15-C41A-43A4-B4C5-3A734FB8B981}">
  <dimension ref="A1:E171"/>
  <sheetViews>
    <sheetView tabSelected="1" zoomScale="90" zoomScaleNormal="90" workbookViewId="0">
      <pane ySplit="4" topLeftCell="A5" activePane="bottomLeft" state="frozen"/>
      <selection pane="bottomLeft" activeCell="B17" sqref="B17"/>
    </sheetView>
  </sheetViews>
  <sheetFormatPr baseColWidth="10" defaultColWidth="10.81640625" defaultRowHeight="13" x14ac:dyDescent="0.3"/>
  <cols>
    <col min="1" max="1" width="4.453125" style="37" customWidth="1"/>
    <col min="2" max="2" width="113.6328125" style="29" customWidth="1"/>
    <col min="3" max="3" width="39.453125" style="56" customWidth="1"/>
    <col min="4" max="4" width="10.81640625" style="29"/>
    <col min="5" max="5" width="13.6328125" style="7" customWidth="1"/>
    <col min="6" max="16384" width="10.81640625" style="7"/>
  </cols>
  <sheetData>
    <row r="1" spans="1:5" s="2" customFormat="1" ht="14.5" x14ac:dyDescent="0.35">
      <c r="A1" s="320" t="s">
        <v>380</v>
      </c>
      <c r="B1" s="320"/>
      <c r="C1" s="320"/>
      <c r="D1" s="38"/>
      <c r="E1" s="321" t="s">
        <v>7</v>
      </c>
    </row>
    <row r="2" spans="1:5" s="2" customFormat="1" ht="14.5" x14ac:dyDescent="0.35">
      <c r="A2" s="320"/>
      <c r="B2" s="320"/>
      <c r="C2" s="320"/>
      <c r="D2" s="38"/>
      <c r="E2" s="321"/>
    </row>
    <row r="3" spans="1:5" s="2" customFormat="1" ht="14.5" x14ac:dyDescent="0.35">
      <c r="A3" s="45"/>
      <c r="B3" s="24"/>
      <c r="C3" s="52"/>
      <c r="D3" s="38"/>
    </row>
    <row r="4" spans="1:5" s="39" customFormat="1" ht="18" x14ac:dyDescent="0.7">
      <c r="A4" s="99" t="s">
        <v>37</v>
      </c>
      <c r="B4" s="100" t="s">
        <v>60</v>
      </c>
      <c r="C4" s="99" t="s">
        <v>57</v>
      </c>
      <c r="D4" s="26"/>
    </row>
    <row r="5" spans="1:5" s="43" customFormat="1" ht="12.5" customHeight="1" x14ac:dyDescent="0.7">
      <c r="A5" s="41"/>
      <c r="B5" s="42"/>
      <c r="C5" s="57"/>
      <c r="D5" s="26"/>
    </row>
    <row r="6" spans="1:5" s="4" customFormat="1" ht="22" customHeight="1" x14ac:dyDescent="0.3">
      <c r="A6" s="98" t="s">
        <v>382</v>
      </c>
      <c r="B6" s="50" t="s">
        <v>383</v>
      </c>
      <c r="C6" s="101"/>
      <c r="D6" s="26"/>
    </row>
    <row r="7" spans="1:5" s="3" customFormat="1" x14ac:dyDescent="0.3">
      <c r="A7" s="46"/>
      <c r="B7" s="46"/>
      <c r="C7" s="53"/>
      <c r="D7" s="26"/>
    </row>
    <row r="8" spans="1:5" s="4" customFormat="1" ht="24.5" customHeight="1" x14ac:dyDescent="0.3">
      <c r="A8" s="98" t="s">
        <v>45</v>
      </c>
      <c r="B8" s="50" t="s">
        <v>267</v>
      </c>
      <c r="C8" s="101"/>
      <c r="D8" s="26"/>
    </row>
    <row r="9" spans="1:5" s="4" customFormat="1" x14ac:dyDescent="0.3">
      <c r="A9" s="47"/>
      <c r="B9" s="46"/>
      <c r="C9" s="54"/>
      <c r="D9" s="25"/>
    </row>
    <row r="10" spans="1:5" s="4" customFormat="1" ht="27.5" customHeight="1" x14ac:dyDescent="0.35">
      <c r="A10" s="98" t="s">
        <v>46</v>
      </c>
      <c r="B10" s="48" t="s">
        <v>268</v>
      </c>
      <c r="C10" s="101"/>
      <c r="D10" s="26"/>
      <c r="E10"/>
    </row>
    <row r="11" spans="1:5" s="4" customFormat="1" x14ac:dyDescent="0.3">
      <c r="A11" s="47"/>
      <c r="B11" s="46"/>
      <c r="C11" s="54"/>
      <c r="D11" s="25"/>
    </row>
    <row r="12" spans="1:5" s="4" customFormat="1" ht="27.5" customHeight="1" x14ac:dyDescent="0.35">
      <c r="A12" s="98" t="s">
        <v>218</v>
      </c>
      <c r="B12" s="48" t="s">
        <v>387</v>
      </c>
      <c r="C12" s="101"/>
      <c r="D12" s="26"/>
      <c r="E12"/>
    </row>
    <row r="13" spans="1:5" s="4" customFormat="1" x14ac:dyDescent="0.3">
      <c r="A13" s="47"/>
      <c r="B13" s="46"/>
      <c r="C13" s="54"/>
      <c r="D13" s="25"/>
    </row>
    <row r="14" spans="1:5" s="4" customFormat="1" ht="22.5" customHeight="1" x14ac:dyDescent="0.3">
      <c r="A14" s="98" t="s">
        <v>219</v>
      </c>
      <c r="B14" s="50" t="s">
        <v>269</v>
      </c>
      <c r="C14" s="101"/>
      <c r="D14" s="26"/>
      <c r="E14" s="60"/>
    </row>
    <row r="15" spans="1:5" s="4" customFormat="1" x14ac:dyDescent="0.3">
      <c r="A15" s="47"/>
      <c r="B15" s="46"/>
      <c r="C15" s="54"/>
      <c r="D15" s="25"/>
      <c r="E15" s="60"/>
    </row>
    <row r="16" spans="1:5" s="4" customFormat="1" ht="21.5" customHeight="1" x14ac:dyDescent="0.3">
      <c r="A16" s="98" t="s">
        <v>388</v>
      </c>
      <c r="B16" s="46" t="s">
        <v>385</v>
      </c>
      <c r="C16" s="101"/>
      <c r="D16" s="26"/>
      <c r="E16" s="60"/>
    </row>
    <row r="17" spans="1:5" s="3" customFormat="1" ht="77.5" customHeight="1" x14ac:dyDescent="0.3">
      <c r="A17" s="30"/>
      <c r="B17" s="84" t="s">
        <v>386</v>
      </c>
      <c r="C17" s="46"/>
      <c r="D17" s="28"/>
      <c r="E17" s="60"/>
    </row>
    <row r="18" spans="1:5" s="3" customFormat="1" x14ac:dyDescent="0.3">
      <c r="A18" s="30"/>
      <c r="B18" s="28"/>
      <c r="C18" s="53"/>
      <c r="D18" s="28"/>
      <c r="E18" s="60"/>
    </row>
    <row r="19" spans="1:5" s="3" customFormat="1" x14ac:dyDescent="0.3">
      <c r="A19" s="30"/>
      <c r="B19" s="28"/>
      <c r="C19" s="53"/>
      <c r="D19" s="28"/>
      <c r="E19" s="60"/>
    </row>
    <row r="20" spans="1:5" s="3" customFormat="1" x14ac:dyDescent="0.3">
      <c r="A20" s="30"/>
      <c r="B20" s="28"/>
      <c r="C20" s="53"/>
      <c r="D20" s="28"/>
      <c r="E20" s="60"/>
    </row>
    <row r="21" spans="1:5" s="3" customFormat="1" x14ac:dyDescent="0.3">
      <c r="A21" s="30"/>
      <c r="B21" s="28"/>
      <c r="C21" s="53"/>
      <c r="D21" s="28"/>
      <c r="E21" s="60"/>
    </row>
    <row r="22" spans="1:5" s="3" customFormat="1" x14ac:dyDescent="0.3">
      <c r="A22" s="30"/>
      <c r="B22" s="28"/>
      <c r="C22" s="53"/>
      <c r="D22" s="28"/>
      <c r="E22" s="60"/>
    </row>
    <row r="23" spans="1:5" s="3" customFormat="1" x14ac:dyDescent="0.3">
      <c r="A23" s="30"/>
      <c r="B23" s="28"/>
      <c r="C23" s="53"/>
      <c r="D23" s="28"/>
      <c r="E23" s="4"/>
    </row>
    <row r="24" spans="1:5" s="3" customFormat="1" x14ac:dyDescent="0.3">
      <c r="A24" s="30"/>
      <c r="B24" s="28"/>
      <c r="C24" s="53"/>
      <c r="D24" s="28"/>
    </row>
    <row r="25" spans="1:5" s="3" customFormat="1" x14ac:dyDescent="0.3">
      <c r="A25" s="30"/>
      <c r="B25" s="28"/>
      <c r="C25" s="53"/>
      <c r="D25" s="28"/>
    </row>
    <row r="26" spans="1:5" s="3" customFormat="1" x14ac:dyDescent="0.3">
      <c r="A26" s="30"/>
      <c r="B26" s="28"/>
      <c r="C26" s="53"/>
      <c r="D26" s="28"/>
    </row>
    <row r="27" spans="1:5" s="3" customFormat="1" x14ac:dyDescent="0.3">
      <c r="A27" s="30"/>
      <c r="B27" s="28"/>
      <c r="C27" s="53"/>
      <c r="D27" s="28"/>
    </row>
    <row r="28" spans="1:5" s="3" customFormat="1" x14ac:dyDescent="0.3">
      <c r="A28" s="30"/>
      <c r="B28" s="28"/>
      <c r="C28" s="53"/>
      <c r="D28" s="28"/>
    </row>
    <row r="29" spans="1:5" s="3" customFormat="1" x14ac:dyDescent="0.3">
      <c r="A29" s="30"/>
      <c r="B29" s="28"/>
      <c r="C29" s="53"/>
      <c r="D29" s="28"/>
    </row>
    <row r="30" spans="1:5" s="3" customFormat="1" x14ac:dyDescent="0.3">
      <c r="A30" s="30"/>
      <c r="B30" s="28"/>
      <c r="C30" s="53"/>
      <c r="D30" s="28"/>
    </row>
    <row r="31" spans="1:5" s="3" customFormat="1" x14ac:dyDescent="0.3">
      <c r="A31" s="30"/>
      <c r="B31" s="28"/>
      <c r="C31" s="53"/>
      <c r="D31" s="28"/>
    </row>
    <row r="32" spans="1:5" s="3" customFormat="1" x14ac:dyDescent="0.3">
      <c r="A32" s="30"/>
      <c r="B32" s="28"/>
      <c r="C32" s="53"/>
      <c r="D32" s="28"/>
    </row>
    <row r="33" spans="1:4" s="3" customFormat="1" x14ac:dyDescent="0.3">
      <c r="A33" s="30"/>
      <c r="B33" s="28"/>
      <c r="C33" s="53"/>
      <c r="D33" s="28"/>
    </row>
    <row r="34" spans="1:4" s="3" customFormat="1" x14ac:dyDescent="0.3">
      <c r="A34" s="30"/>
      <c r="B34" s="28"/>
      <c r="C34" s="53"/>
      <c r="D34" s="28"/>
    </row>
    <row r="35" spans="1:4" s="3" customFormat="1" x14ac:dyDescent="0.3">
      <c r="A35" s="30"/>
      <c r="B35" s="28"/>
      <c r="C35" s="53"/>
      <c r="D35" s="28"/>
    </row>
    <row r="36" spans="1:4" s="3" customFormat="1" x14ac:dyDescent="0.3">
      <c r="A36" s="30"/>
      <c r="B36" s="28"/>
      <c r="C36" s="53"/>
      <c r="D36" s="28"/>
    </row>
    <row r="37" spans="1:4" s="3" customFormat="1" x14ac:dyDescent="0.3">
      <c r="A37" s="30"/>
      <c r="B37" s="28"/>
      <c r="C37" s="53"/>
      <c r="D37" s="28"/>
    </row>
    <row r="38" spans="1:4" s="3" customFormat="1" x14ac:dyDescent="0.3">
      <c r="A38" s="30"/>
      <c r="B38" s="28"/>
      <c r="C38" s="53"/>
      <c r="D38" s="28"/>
    </row>
    <row r="39" spans="1:4" s="3" customFormat="1" x14ac:dyDescent="0.3">
      <c r="A39" s="30"/>
      <c r="B39" s="28"/>
      <c r="C39" s="53"/>
      <c r="D39" s="28"/>
    </row>
    <row r="40" spans="1:4" s="3" customFormat="1" x14ac:dyDescent="0.3">
      <c r="A40" s="30"/>
      <c r="B40" s="28"/>
      <c r="C40" s="53"/>
      <c r="D40" s="28"/>
    </row>
    <row r="41" spans="1:4" s="3" customFormat="1" x14ac:dyDescent="0.3">
      <c r="A41" s="30"/>
      <c r="B41" s="28"/>
      <c r="C41" s="53"/>
      <c r="D41" s="28"/>
    </row>
    <row r="42" spans="1:4" s="3" customFormat="1" x14ac:dyDescent="0.3">
      <c r="A42" s="30"/>
      <c r="B42" s="28"/>
      <c r="C42" s="53"/>
      <c r="D42" s="28"/>
    </row>
    <row r="43" spans="1:4" s="3" customFormat="1" x14ac:dyDescent="0.3">
      <c r="A43" s="30"/>
      <c r="B43" s="28"/>
      <c r="C43" s="53"/>
      <c r="D43" s="28"/>
    </row>
    <row r="44" spans="1:4" s="3" customFormat="1" x14ac:dyDescent="0.3">
      <c r="A44" s="30"/>
      <c r="B44" s="28"/>
      <c r="C44" s="53"/>
      <c r="D44" s="28"/>
    </row>
    <row r="45" spans="1:4" s="3" customFormat="1" x14ac:dyDescent="0.3">
      <c r="A45" s="30"/>
      <c r="B45" s="28"/>
      <c r="C45" s="53"/>
      <c r="D45" s="28"/>
    </row>
    <row r="46" spans="1:4" s="3" customFormat="1" x14ac:dyDescent="0.3">
      <c r="A46" s="30"/>
      <c r="B46" s="28"/>
      <c r="C46" s="53"/>
      <c r="D46" s="28"/>
    </row>
    <row r="47" spans="1:4" s="3" customFormat="1" x14ac:dyDescent="0.3">
      <c r="A47" s="30"/>
      <c r="B47" s="28"/>
      <c r="C47" s="53"/>
      <c r="D47" s="28"/>
    </row>
    <row r="48" spans="1:4" s="3" customFormat="1" x14ac:dyDescent="0.3">
      <c r="A48" s="30"/>
      <c r="B48" s="28"/>
      <c r="C48" s="53"/>
      <c r="D48" s="28"/>
    </row>
    <row r="49" spans="1:4" s="3" customFormat="1" x14ac:dyDescent="0.3">
      <c r="A49" s="30"/>
      <c r="B49" s="28"/>
      <c r="C49" s="53"/>
      <c r="D49" s="28"/>
    </row>
    <row r="50" spans="1:4" s="3" customFormat="1" x14ac:dyDescent="0.3">
      <c r="A50" s="30"/>
      <c r="B50" s="28"/>
      <c r="C50" s="53"/>
      <c r="D50" s="28"/>
    </row>
    <row r="51" spans="1:4" s="3" customFormat="1" x14ac:dyDescent="0.3">
      <c r="A51" s="30"/>
      <c r="B51" s="28"/>
      <c r="C51" s="53"/>
      <c r="D51" s="28"/>
    </row>
    <row r="52" spans="1:4" s="3" customFormat="1" x14ac:dyDescent="0.3">
      <c r="A52" s="30"/>
      <c r="B52" s="28"/>
      <c r="C52" s="53"/>
      <c r="D52" s="28"/>
    </row>
    <row r="53" spans="1:4" s="3" customFormat="1" x14ac:dyDescent="0.3">
      <c r="A53" s="30"/>
      <c r="B53" s="28"/>
      <c r="C53" s="53"/>
      <c r="D53" s="28"/>
    </row>
    <row r="54" spans="1:4" s="3" customFormat="1" x14ac:dyDescent="0.3">
      <c r="A54" s="30"/>
      <c r="B54" s="28"/>
      <c r="C54" s="53"/>
      <c r="D54" s="28"/>
    </row>
    <row r="55" spans="1:4" s="3" customFormat="1" x14ac:dyDescent="0.3">
      <c r="A55" s="30"/>
      <c r="B55" s="28"/>
      <c r="C55" s="53"/>
      <c r="D55" s="28"/>
    </row>
    <row r="56" spans="1:4" s="3" customFormat="1" x14ac:dyDescent="0.3">
      <c r="A56" s="30"/>
      <c r="B56" s="28"/>
      <c r="C56" s="53"/>
      <c r="D56" s="28"/>
    </row>
    <row r="57" spans="1:4" s="3" customFormat="1" x14ac:dyDescent="0.3">
      <c r="A57" s="30"/>
      <c r="B57" s="28"/>
      <c r="C57" s="53"/>
      <c r="D57" s="28"/>
    </row>
    <row r="58" spans="1:4" s="3" customFormat="1" x14ac:dyDescent="0.3">
      <c r="A58" s="30"/>
      <c r="B58" s="28"/>
      <c r="C58" s="53"/>
      <c r="D58" s="28"/>
    </row>
    <row r="59" spans="1:4" s="3" customFormat="1" x14ac:dyDescent="0.3">
      <c r="A59" s="30"/>
      <c r="B59" s="28"/>
      <c r="C59" s="53"/>
      <c r="D59" s="28"/>
    </row>
    <row r="60" spans="1:4" s="3" customFormat="1" x14ac:dyDescent="0.3">
      <c r="A60" s="30"/>
      <c r="B60" s="28"/>
      <c r="C60" s="53"/>
      <c r="D60" s="28"/>
    </row>
    <row r="61" spans="1:4" s="3" customFormat="1" x14ac:dyDescent="0.3">
      <c r="A61" s="30"/>
      <c r="B61" s="28"/>
      <c r="C61" s="53"/>
      <c r="D61" s="28"/>
    </row>
    <row r="62" spans="1:4" s="3" customFormat="1" x14ac:dyDescent="0.3">
      <c r="A62" s="30"/>
      <c r="B62" s="28"/>
      <c r="C62" s="53"/>
      <c r="D62" s="28"/>
    </row>
    <row r="63" spans="1:4" s="3" customFormat="1" x14ac:dyDescent="0.3">
      <c r="A63" s="30"/>
      <c r="B63" s="28"/>
      <c r="C63" s="53"/>
      <c r="D63" s="28"/>
    </row>
    <row r="64" spans="1:4" s="3" customFormat="1" x14ac:dyDescent="0.3">
      <c r="A64" s="30"/>
      <c r="B64" s="28"/>
      <c r="C64" s="53"/>
      <c r="D64" s="28"/>
    </row>
    <row r="65" spans="1:4" s="3" customFormat="1" x14ac:dyDescent="0.3">
      <c r="A65" s="30"/>
      <c r="B65" s="28"/>
      <c r="C65" s="53"/>
      <c r="D65" s="28"/>
    </row>
    <row r="66" spans="1:4" s="3" customFormat="1" x14ac:dyDescent="0.3">
      <c r="A66" s="30"/>
      <c r="B66" s="28"/>
      <c r="C66" s="53"/>
      <c r="D66" s="28"/>
    </row>
    <row r="67" spans="1:4" s="3" customFormat="1" x14ac:dyDescent="0.3">
      <c r="A67" s="30"/>
      <c r="B67" s="28"/>
      <c r="C67" s="53"/>
      <c r="D67" s="28"/>
    </row>
    <row r="68" spans="1:4" s="3" customFormat="1" x14ac:dyDescent="0.3">
      <c r="A68" s="30"/>
      <c r="B68" s="28"/>
      <c r="C68" s="53"/>
      <c r="D68" s="28"/>
    </row>
    <row r="69" spans="1:4" s="3" customFormat="1" x14ac:dyDescent="0.3">
      <c r="A69" s="30"/>
      <c r="B69" s="28"/>
      <c r="C69" s="53"/>
      <c r="D69" s="28"/>
    </row>
    <row r="70" spans="1:4" s="3" customFormat="1" x14ac:dyDescent="0.3">
      <c r="A70" s="30"/>
      <c r="B70" s="28"/>
      <c r="C70" s="53"/>
      <c r="D70" s="28"/>
    </row>
    <row r="71" spans="1:4" s="3" customFormat="1" x14ac:dyDescent="0.3">
      <c r="A71" s="30"/>
      <c r="B71" s="28"/>
      <c r="C71" s="53"/>
      <c r="D71" s="28"/>
    </row>
    <row r="72" spans="1:4" s="3" customFormat="1" x14ac:dyDescent="0.3">
      <c r="A72" s="30"/>
      <c r="B72" s="28"/>
      <c r="C72" s="53"/>
      <c r="D72" s="28"/>
    </row>
    <row r="73" spans="1:4" s="3" customFormat="1" x14ac:dyDescent="0.3">
      <c r="A73" s="30"/>
      <c r="B73" s="28"/>
      <c r="C73" s="53"/>
      <c r="D73" s="28"/>
    </row>
    <row r="74" spans="1:4" s="3" customFormat="1" x14ac:dyDescent="0.3">
      <c r="A74" s="30"/>
      <c r="B74" s="28"/>
      <c r="C74" s="53"/>
      <c r="D74" s="28"/>
    </row>
    <row r="75" spans="1:4" s="3" customFormat="1" x14ac:dyDescent="0.3">
      <c r="A75" s="30"/>
      <c r="B75" s="28"/>
      <c r="C75" s="53"/>
      <c r="D75" s="28"/>
    </row>
    <row r="76" spans="1:4" s="3" customFormat="1" x14ac:dyDescent="0.3">
      <c r="A76" s="30"/>
      <c r="B76" s="28"/>
      <c r="C76" s="53"/>
      <c r="D76" s="28"/>
    </row>
    <row r="77" spans="1:4" s="3" customFormat="1" x14ac:dyDescent="0.3">
      <c r="A77" s="30"/>
      <c r="B77" s="28"/>
      <c r="C77" s="53"/>
      <c r="D77" s="28"/>
    </row>
    <row r="78" spans="1:4" s="3" customFormat="1" x14ac:dyDescent="0.3">
      <c r="A78" s="30"/>
      <c r="B78" s="28"/>
      <c r="C78" s="53"/>
      <c r="D78" s="28"/>
    </row>
    <row r="79" spans="1:4" s="3" customFormat="1" x14ac:dyDescent="0.3">
      <c r="A79" s="30"/>
      <c r="B79" s="28"/>
      <c r="C79" s="53"/>
      <c r="D79" s="28"/>
    </row>
    <row r="80" spans="1:4" s="3" customFormat="1" x14ac:dyDescent="0.3">
      <c r="A80" s="30"/>
      <c r="B80" s="28"/>
      <c r="C80" s="53"/>
      <c r="D80" s="28"/>
    </row>
    <row r="81" spans="1:4" s="3" customFormat="1" x14ac:dyDescent="0.3">
      <c r="A81" s="30"/>
      <c r="B81" s="28"/>
      <c r="C81" s="53"/>
      <c r="D81" s="28"/>
    </row>
    <row r="82" spans="1:4" s="3" customFormat="1" x14ac:dyDescent="0.3">
      <c r="A82" s="30"/>
      <c r="B82" s="28"/>
      <c r="C82" s="53"/>
      <c r="D82" s="28"/>
    </row>
    <row r="83" spans="1:4" s="3" customFormat="1" x14ac:dyDescent="0.3">
      <c r="A83" s="30"/>
      <c r="B83" s="28"/>
      <c r="C83" s="53"/>
      <c r="D83" s="28"/>
    </row>
    <row r="84" spans="1:4" s="3" customFormat="1" x14ac:dyDescent="0.3">
      <c r="A84" s="30"/>
      <c r="B84" s="28"/>
      <c r="C84" s="53"/>
      <c r="D84" s="28"/>
    </row>
    <row r="85" spans="1:4" s="3" customFormat="1" x14ac:dyDescent="0.3">
      <c r="A85" s="30"/>
      <c r="B85" s="28"/>
      <c r="C85" s="53"/>
      <c r="D85" s="28"/>
    </row>
    <row r="86" spans="1:4" s="3" customFormat="1" x14ac:dyDescent="0.3">
      <c r="A86" s="30"/>
      <c r="B86" s="28"/>
      <c r="C86" s="53"/>
      <c r="D86" s="28"/>
    </row>
    <row r="87" spans="1:4" s="3" customFormat="1" x14ac:dyDescent="0.3">
      <c r="A87" s="30"/>
      <c r="B87" s="28"/>
      <c r="C87" s="53"/>
      <c r="D87" s="28"/>
    </row>
    <row r="88" spans="1:4" s="3" customFormat="1" x14ac:dyDescent="0.3">
      <c r="A88" s="30"/>
      <c r="B88" s="28"/>
      <c r="C88" s="53"/>
      <c r="D88" s="28"/>
    </row>
    <row r="89" spans="1:4" s="3" customFormat="1" x14ac:dyDescent="0.3">
      <c r="A89" s="30"/>
      <c r="B89" s="28"/>
      <c r="C89" s="53"/>
      <c r="D89" s="28"/>
    </row>
    <row r="90" spans="1:4" s="3" customFormat="1" x14ac:dyDescent="0.3">
      <c r="A90" s="30"/>
      <c r="B90" s="28"/>
      <c r="C90" s="53"/>
      <c r="D90" s="28"/>
    </row>
    <row r="91" spans="1:4" s="3" customFormat="1" x14ac:dyDescent="0.3">
      <c r="A91" s="30"/>
      <c r="B91" s="28"/>
      <c r="C91" s="53"/>
      <c r="D91" s="28"/>
    </row>
    <row r="92" spans="1:4" s="3" customFormat="1" x14ac:dyDescent="0.3">
      <c r="A92" s="30"/>
      <c r="B92" s="28"/>
      <c r="C92" s="53"/>
      <c r="D92" s="28"/>
    </row>
    <row r="93" spans="1:4" s="3" customFormat="1" x14ac:dyDescent="0.3">
      <c r="A93" s="30"/>
      <c r="B93" s="28"/>
      <c r="C93" s="53"/>
      <c r="D93" s="28"/>
    </row>
    <row r="94" spans="1:4" s="3" customFormat="1" x14ac:dyDescent="0.3">
      <c r="A94" s="30"/>
      <c r="B94" s="28"/>
      <c r="C94" s="53"/>
      <c r="D94" s="28"/>
    </row>
    <row r="95" spans="1:4" s="3" customFormat="1" x14ac:dyDescent="0.3">
      <c r="A95" s="30"/>
      <c r="B95" s="28"/>
      <c r="C95" s="53"/>
      <c r="D95" s="28"/>
    </row>
    <row r="96" spans="1:4" s="3" customFormat="1" x14ac:dyDescent="0.3">
      <c r="A96" s="30"/>
      <c r="B96" s="28"/>
      <c r="C96" s="53"/>
      <c r="D96" s="28"/>
    </row>
    <row r="97" spans="1:4" s="3" customFormat="1" x14ac:dyDescent="0.3">
      <c r="A97" s="30"/>
      <c r="B97" s="28"/>
      <c r="C97" s="53"/>
      <c r="D97" s="28"/>
    </row>
    <row r="98" spans="1:4" s="3" customFormat="1" x14ac:dyDescent="0.3">
      <c r="A98" s="30"/>
      <c r="B98" s="28"/>
      <c r="C98" s="53"/>
      <c r="D98" s="28"/>
    </row>
    <row r="99" spans="1:4" s="3" customFormat="1" x14ac:dyDescent="0.3">
      <c r="A99" s="30"/>
      <c r="B99" s="28"/>
      <c r="C99" s="53"/>
      <c r="D99" s="28"/>
    </row>
    <row r="100" spans="1:4" s="3" customFormat="1" x14ac:dyDescent="0.3">
      <c r="A100" s="30"/>
      <c r="B100" s="28"/>
      <c r="C100" s="53"/>
      <c r="D100" s="28"/>
    </row>
    <row r="101" spans="1:4" s="3" customFormat="1" x14ac:dyDescent="0.3">
      <c r="A101" s="30"/>
      <c r="B101" s="28"/>
      <c r="C101" s="53"/>
      <c r="D101" s="28"/>
    </row>
    <row r="102" spans="1:4" s="3" customFormat="1" x14ac:dyDescent="0.3">
      <c r="A102" s="30"/>
      <c r="B102" s="28"/>
      <c r="C102" s="53"/>
      <c r="D102" s="28"/>
    </row>
    <row r="103" spans="1:4" s="3" customFormat="1" x14ac:dyDescent="0.3">
      <c r="A103" s="30"/>
      <c r="B103" s="28"/>
      <c r="C103" s="53"/>
      <c r="D103" s="28"/>
    </row>
    <row r="104" spans="1:4" s="3" customFormat="1" x14ac:dyDescent="0.3">
      <c r="A104" s="30"/>
      <c r="B104" s="28"/>
      <c r="C104" s="53"/>
      <c r="D104" s="28"/>
    </row>
    <row r="105" spans="1:4" s="3" customFormat="1" x14ac:dyDescent="0.3">
      <c r="A105" s="30"/>
      <c r="B105" s="28"/>
      <c r="C105" s="53"/>
      <c r="D105" s="28"/>
    </row>
    <row r="106" spans="1:4" s="3" customFormat="1" x14ac:dyDescent="0.3">
      <c r="A106" s="30"/>
      <c r="B106" s="28"/>
      <c r="C106" s="53"/>
      <c r="D106" s="28"/>
    </row>
    <row r="107" spans="1:4" s="3" customFormat="1" x14ac:dyDescent="0.3">
      <c r="A107" s="30"/>
      <c r="B107" s="28"/>
      <c r="C107" s="53"/>
      <c r="D107" s="28"/>
    </row>
    <row r="108" spans="1:4" s="3" customFormat="1" x14ac:dyDescent="0.3">
      <c r="A108" s="30"/>
      <c r="B108" s="28"/>
      <c r="C108" s="53"/>
      <c r="D108" s="28"/>
    </row>
    <row r="109" spans="1:4" s="3" customFormat="1" x14ac:dyDescent="0.3">
      <c r="A109" s="30"/>
      <c r="B109" s="28"/>
      <c r="C109" s="53"/>
      <c r="D109" s="28"/>
    </row>
    <row r="110" spans="1:4" s="3" customFormat="1" x14ac:dyDescent="0.3">
      <c r="A110" s="30"/>
      <c r="B110" s="28"/>
      <c r="C110" s="53"/>
      <c r="D110" s="28"/>
    </row>
    <row r="111" spans="1:4" s="3" customFormat="1" x14ac:dyDescent="0.3">
      <c r="A111" s="30"/>
      <c r="B111" s="28"/>
      <c r="C111" s="53"/>
      <c r="D111" s="28"/>
    </row>
    <row r="112" spans="1:4" s="3" customFormat="1" x14ac:dyDescent="0.3">
      <c r="A112" s="30"/>
      <c r="B112" s="28"/>
      <c r="C112" s="53"/>
      <c r="D112" s="28"/>
    </row>
    <row r="113" spans="1:4" s="3" customFormat="1" x14ac:dyDescent="0.3">
      <c r="A113" s="30"/>
      <c r="B113" s="28"/>
      <c r="C113" s="53"/>
      <c r="D113" s="28"/>
    </row>
    <row r="114" spans="1:4" s="3" customFormat="1" x14ac:dyDescent="0.3">
      <c r="A114" s="30"/>
      <c r="B114" s="28"/>
      <c r="C114" s="53"/>
      <c r="D114" s="28"/>
    </row>
    <row r="115" spans="1:4" s="3" customFormat="1" x14ac:dyDescent="0.3">
      <c r="A115" s="30"/>
      <c r="B115" s="28"/>
      <c r="C115" s="53"/>
      <c r="D115" s="28"/>
    </row>
    <row r="116" spans="1:4" s="3" customFormat="1" x14ac:dyDescent="0.3">
      <c r="A116" s="30"/>
      <c r="B116" s="28"/>
      <c r="C116" s="53"/>
      <c r="D116" s="28"/>
    </row>
    <row r="117" spans="1:4" s="3" customFormat="1" x14ac:dyDescent="0.3">
      <c r="A117" s="30"/>
      <c r="B117" s="28"/>
      <c r="C117" s="53"/>
      <c r="D117" s="28"/>
    </row>
    <row r="118" spans="1:4" s="3" customFormat="1" x14ac:dyDescent="0.3">
      <c r="A118" s="30"/>
      <c r="B118" s="28"/>
      <c r="C118" s="53"/>
      <c r="D118" s="28"/>
    </row>
    <row r="119" spans="1:4" s="3" customFormat="1" x14ac:dyDescent="0.3">
      <c r="A119" s="30"/>
      <c r="B119" s="28"/>
      <c r="C119" s="53"/>
      <c r="D119" s="28"/>
    </row>
    <row r="120" spans="1:4" s="3" customFormat="1" x14ac:dyDescent="0.3">
      <c r="A120" s="30"/>
      <c r="B120" s="28"/>
      <c r="C120" s="53"/>
      <c r="D120" s="28"/>
    </row>
    <row r="121" spans="1:4" s="3" customFormat="1" x14ac:dyDescent="0.3">
      <c r="A121" s="30"/>
      <c r="B121" s="28"/>
      <c r="C121" s="53"/>
      <c r="D121" s="28"/>
    </row>
    <row r="122" spans="1:4" s="3" customFormat="1" x14ac:dyDescent="0.3">
      <c r="A122" s="30"/>
      <c r="B122" s="28"/>
      <c r="C122" s="53"/>
      <c r="D122" s="28"/>
    </row>
    <row r="123" spans="1:4" s="3" customFormat="1" x14ac:dyDescent="0.3">
      <c r="A123" s="30"/>
      <c r="B123" s="28"/>
      <c r="C123" s="53"/>
      <c r="D123" s="28"/>
    </row>
    <row r="124" spans="1:4" s="3" customFormat="1" x14ac:dyDescent="0.3">
      <c r="A124" s="30"/>
      <c r="B124" s="28"/>
      <c r="C124" s="53"/>
      <c r="D124" s="28"/>
    </row>
    <row r="125" spans="1:4" s="3" customFormat="1" x14ac:dyDescent="0.3">
      <c r="A125" s="30"/>
      <c r="B125" s="28"/>
      <c r="C125" s="53"/>
      <c r="D125" s="28"/>
    </row>
    <row r="126" spans="1:4" s="3" customFormat="1" x14ac:dyDescent="0.3">
      <c r="A126" s="30"/>
      <c r="B126" s="28"/>
      <c r="C126" s="53"/>
      <c r="D126" s="28"/>
    </row>
    <row r="127" spans="1:4" s="3" customFormat="1" x14ac:dyDescent="0.3">
      <c r="A127" s="30"/>
      <c r="B127" s="28"/>
      <c r="C127" s="53"/>
      <c r="D127" s="28"/>
    </row>
    <row r="128" spans="1:4" s="3" customFormat="1" x14ac:dyDescent="0.3">
      <c r="A128" s="30"/>
      <c r="B128" s="28"/>
      <c r="C128" s="53"/>
      <c r="D128" s="28"/>
    </row>
    <row r="129" spans="1:4" s="3" customFormat="1" x14ac:dyDescent="0.3">
      <c r="A129" s="30"/>
      <c r="B129" s="28"/>
      <c r="C129" s="53"/>
      <c r="D129" s="28"/>
    </row>
    <row r="130" spans="1:4" s="3" customFormat="1" x14ac:dyDescent="0.3">
      <c r="A130" s="30"/>
      <c r="B130" s="28"/>
      <c r="C130" s="53"/>
      <c r="D130" s="28"/>
    </row>
    <row r="131" spans="1:4" s="3" customFormat="1" x14ac:dyDescent="0.3">
      <c r="A131" s="30"/>
      <c r="B131" s="28"/>
      <c r="C131" s="53"/>
      <c r="D131" s="28"/>
    </row>
    <row r="132" spans="1:4" s="3" customFormat="1" x14ac:dyDescent="0.3">
      <c r="A132" s="30"/>
      <c r="B132" s="28"/>
      <c r="C132" s="53"/>
      <c r="D132" s="28"/>
    </row>
    <row r="133" spans="1:4" s="3" customFormat="1" x14ac:dyDescent="0.3">
      <c r="A133" s="30"/>
      <c r="B133" s="28"/>
      <c r="C133" s="53"/>
      <c r="D133" s="28"/>
    </row>
    <row r="134" spans="1:4" s="3" customFormat="1" x14ac:dyDescent="0.3">
      <c r="A134" s="30"/>
      <c r="B134" s="28"/>
      <c r="C134" s="53"/>
      <c r="D134" s="28"/>
    </row>
    <row r="135" spans="1:4" s="3" customFormat="1" x14ac:dyDescent="0.3">
      <c r="A135" s="30"/>
      <c r="B135" s="28"/>
      <c r="C135" s="53"/>
      <c r="D135" s="28"/>
    </row>
    <row r="136" spans="1:4" s="3" customFormat="1" x14ac:dyDescent="0.3">
      <c r="A136" s="30"/>
      <c r="B136" s="28"/>
      <c r="C136" s="53"/>
      <c r="D136" s="28"/>
    </row>
    <row r="137" spans="1:4" s="3" customFormat="1" x14ac:dyDescent="0.3">
      <c r="A137" s="30"/>
      <c r="B137" s="28"/>
      <c r="C137" s="53"/>
      <c r="D137" s="28"/>
    </row>
    <row r="138" spans="1:4" s="3" customFormat="1" x14ac:dyDescent="0.3">
      <c r="A138" s="30"/>
      <c r="B138" s="28"/>
      <c r="C138" s="53"/>
      <c r="D138" s="28"/>
    </row>
    <row r="139" spans="1:4" s="3" customFormat="1" x14ac:dyDescent="0.3">
      <c r="A139" s="30"/>
      <c r="B139" s="28"/>
      <c r="C139" s="53"/>
      <c r="D139" s="28"/>
    </row>
    <row r="140" spans="1:4" s="3" customFormat="1" x14ac:dyDescent="0.3">
      <c r="A140" s="30"/>
      <c r="B140" s="28"/>
      <c r="C140" s="53"/>
      <c r="D140" s="28"/>
    </row>
    <row r="141" spans="1:4" s="3" customFormat="1" x14ac:dyDescent="0.3">
      <c r="A141" s="30"/>
      <c r="B141" s="28"/>
      <c r="C141" s="53"/>
      <c r="D141" s="28"/>
    </row>
    <row r="142" spans="1:4" s="3" customFormat="1" x14ac:dyDescent="0.3">
      <c r="A142" s="30"/>
      <c r="B142" s="28"/>
      <c r="C142" s="53"/>
      <c r="D142" s="28"/>
    </row>
    <row r="143" spans="1:4" s="3" customFormat="1" x14ac:dyDescent="0.3">
      <c r="A143" s="30"/>
      <c r="B143" s="28"/>
      <c r="C143" s="53"/>
      <c r="D143" s="28"/>
    </row>
    <row r="144" spans="1:4" s="3" customFormat="1" x14ac:dyDescent="0.3">
      <c r="A144" s="30"/>
      <c r="B144" s="28"/>
      <c r="C144" s="53"/>
      <c r="D144" s="28"/>
    </row>
    <row r="145" spans="1:4" s="3" customFormat="1" x14ac:dyDescent="0.3">
      <c r="A145" s="30"/>
      <c r="B145" s="28"/>
      <c r="C145" s="53"/>
      <c r="D145" s="28"/>
    </row>
    <row r="146" spans="1:4" s="3" customFormat="1" x14ac:dyDescent="0.3">
      <c r="A146" s="30"/>
      <c r="B146" s="28"/>
      <c r="C146" s="53"/>
      <c r="D146" s="28"/>
    </row>
    <row r="147" spans="1:4" s="3" customFormat="1" x14ac:dyDescent="0.3">
      <c r="A147" s="30"/>
      <c r="B147" s="28"/>
      <c r="C147" s="53"/>
      <c r="D147" s="28"/>
    </row>
    <row r="148" spans="1:4" s="3" customFormat="1" x14ac:dyDescent="0.3">
      <c r="A148" s="30"/>
      <c r="B148" s="28"/>
      <c r="C148" s="53"/>
      <c r="D148" s="28"/>
    </row>
    <row r="149" spans="1:4" s="3" customFormat="1" x14ac:dyDescent="0.3">
      <c r="A149" s="30"/>
      <c r="B149" s="28"/>
      <c r="C149" s="53"/>
      <c r="D149" s="28"/>
    </row>
    <row r="150" spans="1:4" s="3" customFormat="1" x14ac:dyDescent="0.3">
      <c r="A150" s="30"/>
      <c r="B150" s="28"/>
      <c r="C150" s="53"/>
      <c r="D150" s="28"/>
    </row>
    <row r="151" spans="1:4" s="3" customFormat="1" x14ac:dyDescent="0.3">
      <c r="A151" s="30"/>
      <c r="B151" s="28"/>
      <c r="C151" s="53"/>
      <c r="D151" s="28"/>
    </row>
    <row r="152" spans="1:4" s="3" customFormat="1" x14ac:dyDescent="0.3">
      <c r="A152" s="30"/>
      <c r="B152" s="28"/>
      <c r="C152" s="53"/>
      <c r="D152" s="28"/>
    </row>
    <row r="153" spans="1:4" s="3" customFormat="1" x14ac:dyDescent="0.3">
      <c r="A153" s="30"/>
      <c r="B153" s="28"/>
      <c r="C153" s="53"/>
      <c r="D153" s="28"/>
    </row>
    <row r="154" spans="1:4" s="3" customFormat="1" x14ac:dyDescent="0.3">
      <c r="A154" s="30"/>
      <c r="B154" s="28"/>
      <c r="C154" s="53"/>
      <c r="D154" s="28"/>
    </row>
    <row r="155" spans="1:4" s="3" customFormat="1" x14ac:dyDescent="0.3">
      <c r="A155" s="30"/>
      <c r="B155" s="28"/>
      <c r="C155" s="53"/>
      <c r="D155" s="28"/>
    </row>
    <row r="156" spans="1:4" s="3" customFormat="1" x14ac:dyDescent="0.3">
      <c r="A156" s="30"/>
      <c r="B156" s="28"/>
      <c r="C156" s="53"/>
      <c r="D156" s="28"/>
    </row>
    <row r="157" spans="1:4" s="3" customFormat="1" x14ac:dyDescent="0.3">
      <c r="A157" s="30"/>
      <c r="B157" s="28"/>
      <c r="C157" s="53"/>
      <c r="D157" s="28"/>
    </row>
    <row r="158" spans="1:4" s="3" customFormat="1" x14ac:dyDescent="0.3">
      <c r="A158" s="30"/>
      <c r="B158" s="28"/>
      <c r="C158" s="53"/>
      <c r="D158" s="28"/>
    </row>
    <row r="159" spans="1:4" s="3" customFormat="1" x14ac:dyDescent="0.3">
      <c r="A159" s="30"/>
      <c r="B159" s="28"/>
      <c r="C159" s="53"/>
      <c r="D159" s="28"/>
    </row>
    <row r="160" spans="1:4" s="3" customFormat="1" x14ac:dyDescent="0.3">
      <c r="A160" s="30"/>
      <c r="B160" s="28"/>
      <c r="C160" s="53"/>
      <c r="D160" s="28"/>
    </row>
    <row r="161" spans="1:5" s="3" customFormat="1" x14ac:dyDescent="0.3">
      <c r="A161" s="30"/>
      <c r="B161" s="28"/>
      <c r="C161" s="53"/>
      <c r="D161" s="28"/>
    </row>
    <row r="162" spans="1:5" s="3" customFormat="1" x14ac:dyDescent="0.3">
      <c r="A162" s="30"/>
      <c r="B162" s="28"/>
      <c r="C162" s="53"/>
      <c r="D162" s="28"/>
    </row>
    <row r="163" spans="1:5" s="3" customFormat="1" x14ac:dyDescent="0.3">
      <c r="A163" s="30"/>
      <c r="B163" s="28"/>
      <c r="C163" s="53"/>
      <c r="D163" s="28"/>
    </row>
    <row r="164" spans="1:5" s="3" customFormat="1" x14ac:dyDescent="0.3">
      <c r="A164" s="30"/>
      <c r="B164" s="28"/>
      <c r="C164" s="53"/>
      <c r="D164" s="28"/>
    </row>
    <row r="165" spans="1:5" s="3" customFormat="1" x14ac:dyDescent="0.3">
      <c r="A165" s="30"/>
      <c r="B165" s="28"/>
      <c r="C165" s="53"/>
      <c r="D165" s="28"/>
    </row>
    <row r="166" spans="1:5" s="3" customFormat="1" x14ac:dyDescent="0.3">
      <c r="A166" s="30"/>
      <c r="B166" s="28"/>
      <c r="C166" s="53"/>
      <c r="D166" s="28"/>
    </row>
    <row r="167" spans="1:5" s="3" customFormat="1" x14ac:dyDescent="0.3">
      <c r="A167" s="30"/>
      <c r="B167" s="28"/>
      <c r="C167" s="53"/>
      <c r="D167" s="28"/>
    </row>
    <row r="168" spans="1:5" s="3" customFormat="1" x14ac:dyDescent="0.3">
      <c r="A168" s="30"/>
      <c r="B168" s="28"/>
      <c r="C168" s="53"/>
      <c r="D168" s="28"/>
    </row>
    <row r="169" spans="1:5" s="3" customFormat="1" x14ac:dyDescent="0.3">
      <c r="A169" s="30"/>
      <c r="B169" s="28"/>
      <c r="C169" s="53"/>
      <c r="D169" s="28"/>
    </row>
    <row r="170" spans="1:5" s="3" customFormat="1" x14ac:dyDescent="0.3">
      <c r="A170" s="30"/>
      <c r="B170" s="28"/>
      <c r="C170" s="53"/>
      <c r="D170" s="28"/>
    </row>
    <row r="171" spans="1:5" s="3" customFormat="1" x14ac:dyDescent="0.3">
      <c r="A171" s="30"/>
      <c r="B171" s="28"/>
      <c r="C171" s="53"/>
      <c r="D171" s="28"/>
      <c r="E171" s="7"/>
    </row>
  </sheetData>
  <mergeCells count="2">
    <mergeCell ref="A1:C2"/>
    <mergeCell ref="E1:E2"/>
  </mergeCells>
  <hyperlinks>
    <hyperlink ref="E1:E2" location="'Menu principal'!A1" display="Menu principal" xr:uid="{30BB5B0C-75F7-43E1-A9E7-A8DFEF6EAD24}"/>
  </hyperlinks>
  <pageMargins left="0.7" right="0.7" top="0.75" bottom="0.75" header="0.3" footer="0.3"/>
  <pageSetup paperSize="9" orientation="portrait" horizontalDpi="30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86C1260-3693-47AA-9C32-DB828D87C4BB}">
          <x14:formula1>
            <xm:f>Liste!$B$1:$B$2</xm:f>
          </x14:formula1>
          <xm:sqref>C6 C10:C12 C16 C8 C14 C12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F023B-9776-443C-9CD3-49C5554F2EE3}">
  <dimension ref="A1:F187"/>
  <sheetViews>
    <sheetView zoomScale="90" zoomScaleNormal="90" workbookViewId="0">
      <pane ySplit="4" topLeftCell="A5" activePane="bottomLeft" state="frozen"/>
      <selection activeCell="C12" sqref="C12"/>
      <selection pane="bottomLeft" sqref="A1:C2"/>
    </sheetView>
  </sheetViews>
  <sheetFormatPr baseColWidth="10" defaultColWidth="10.81640625" defaultRowHeight="13" x14ac:dyDescent="0.3"/>
  <cols>
    <col min="1" max="1" width="4.453125" style="37" customWidth="1"/>
    <col min="2" max="2" width="111.453125" style="29" customWidth="1"/>
    <col min="3" max="3" width="39.453125" style="56" customWidth="1"/>
    <col min="4" max="4" width="10.81640625" style="29"/>
    <col min="5" max="5" width="13.6328125" style="7" customWidth="1"/>
    <col min="6" max="16384" width="10.81640625" style="7"/>
  </cols>
  <sheetData>
    <row r="1" spans="1:5" s="2" customFormat="1" ht="14.5" x14ac:dyDescent="0.35">
      <c r="A1" s="320" t="s">
        <v>278</v>
      </c>
      <c r="B1" s="320"/>
      <c r="C1" s="320"/>
      <c r="D1" s="38"/>
      <c r="E1" s="321" t="s">
        <v>7</v>
      </c>
    </row>
    <row r="2" spans="1:5" s="2" customFormat="1" ht="14.5" x14ac:dyDescent="0.35">
      <c r="A2" s="320"/>
      <c r="B2" s="320"/>
      <c r="C2" s="320"/>
      <c r="D2" s="38"/>
      <c r="E2" s="321"/>
    </row>
    <row r="3" spans="1:5" s="2" customFormat="1" ht="14.5" x14ac:dyDescent="0.35">
      <c r="A3" s="45"/>
      <c r="B3" s="24"/>
      <c r="C3" s="52"/>
      <c r="D3" s="23"/>
    </row>
    <row r="4" spans="1:5" s="39" customFormat="1" ht="18" x14ac:dyDescent="0.7">
      <c r="A4" s="99" t="s">
        <v>37</v>
      </c>
      <c r="B4" s="100" t="s">
        <v>60</v>
      </c>
      <c r="C4" s="99" t="s">
        <v>57</v>
      </c>
      <c r="D4" s="23"/>
    </row>
    <row r="5" spans="1:5" s="43" customFormat="1" ht="12.5" customHeight="1" x14ac:dyDescent="0.7">
      <c r="A5" s="41"/>
      <c r="B5" s="42"/>
      <c r="C5" s="57"/>
    </row>
    <row r="6" spans="1:5" s="4" customFormat="1" ht="24.5" customHeight="1" x14ac:dyDescent="0.3">
      <c r="A6" s="98" t="s">
        <v>59</v>
      </c>
      <c r="B6" s="115" t="s">
        <v>311</v>
      </c>
      <c r="C6" s="101"/>
      <c r="D6" s="26"/>
    </row>
    <row r="7" spans="1:5" s="3" customFormat="1" x14ac:dyDescent="0.3">
      <c r="A7" s="46"/>
      <c r="B7" s="30"/>
      <c r="C7" s="53"/>
      <c r="D7" s="28"/>
    </row>
    <row r="8" spans="1:5" s="4" customFormat="1" ht="24.5" customHeight="1" x14ac:dyDescent="0.3">
      <c r="A8" s="98" t="s">
        <v>48</v>
      </c>
      <c r="B8" s="271" t="s">
        <v>312</v>
      </c>
      <c r="C8" s="101"/>
      <c r="D8" s="26"/>
    </row>
    <row r="9" spans="1:5" s="3" customFormat="1" x14ac:dyDescent="0.3">
      <c r="A9" s="46"/>
      <c r="B9" s="46"/>
      <c r="C9" s="53"/>
      <c r="D9" s="28"/>
    </row>
    <row r="10" spans="1:5" s="4" customFormat="1" ht="24.5" customHeight="1" x14ac:dyDescent="0.3">
      <c r="A10" s="98" t="s">
        <v>49</v>
      </c>
      <c r="B10" s="50" t="s">
        <v>19</v>
      </c>
      <c r="C10" s="101"/>
      <c r="D10" s="26"/>
    </row>
    <row r="11" spans="1:5" s="3" customFormat="1" x14ac:dyDescent="0.3">
      <c r="A11" s="46"/>
      <c r="B11" s="46"/>
      <c r="C11" s="53"/>
      <c r="D11" s="28"/>
    </row>
    <row r="12" spans="1:5" s="49" customFormat="1" ht="26" customHeight="1" x14ac:dyDescent="0.35">
      <c r="A12" s="98" t="s">
        <v>50</v>
      </c>
      <c r="B12" s="46" t="s">
        <v>202</v>
      </c>
      <c r="C12" s="101"/>
    </row>
    <row r="13" spans="1:5" s="49" customFormat="1" ht="14.5" customHeight="1" x14ac:dyDescent="0.35">
      <c r="A13" s="102"/>
      <c r="B13" s="46"/>
      <c r="C13" s="54"/>
    </row>
    <row r="14" spans="1:5" s="4" customFormat="1" ht="27.5" customHeight="1" x14ac:dyDescent="0.3">
      <c r="A14" s="98" t="s">
        <v>51</v>
      </c>
      <c r="B14" s="46" t="s">
        <v>86</v>
      </c>
      <c r="C14" s="101"/>
      <c r="D14" s="26"/>
    </row>
    <row r="15" spans="1:5" s="4" customFormat="1" x14ac:dyDescent="0.3">
      <c r="A15" s="47"/>
      <c r="B15" s="51"/>
      <c r="C15" s="55"/>
      <c r="D15" s="26"/>
    </row>
    <row r="16" spans="1:5" s="4" customFormat="1" ht="27.5" customHeight="1" x14ac:dyDescent="0.3">
      <c r="A16" s="98" t="s">
        <v>52</v>
      </c>
      <c r="B16" s="46" t="s">
        <v>20</v>
      </c>
      <c r="C16" s="101"/>
      <c r="D16" s="26"/>
    </row>
    <row r="17" spans="1:6" s="3" customFormat="1" x14ac:dyDescent="0.3">
      <c r="A17" s="47"/>
      <c r="B17" s="46"/>
      <c r="C17" s="54"/>
      <c r="D17" s="28"/>
    </row>
    <row r="18" spans="1:6" s="4" customFormat="1" ht="27.5" customHeight="1" x14ac:dyDescent="0.3">
      <c r="A18" s="98" t="s">
        <v>53</v>
      </c>
      <c r="B18" s="46" t="s">
        <v>270</v>
      </c>
      <c r="C18" s="101"/>
      <c r="D18" s="28"/>
    </row>
    <row r="19" spans="1:6" s="3" customFormat="1" x14ac:dyDescent="0.3">
      <c r="A19" s="47"/>
      <c r="B19" s="46"/>
      <c r="C19" s="54"/>
      <c r="D19" s="28"/>
    </row>
    <row r="20" spans="1:6" s="4" customFormat="1" ht="25" customHeight="1" x14ac:dyDescent="0.3">
      <c r="A20" s="98" t="s">
        <v>254</v>
      </c>
      <c r="B20" s="50" t="s">
        <v>21</v>
      </c>
      <c r="C20" s="101"/>
      <c r="D20" s="28"/>
    </row>
    <row r="21" spans="1:6" s="4" customFormat="1" x14ac:dyDescent="0.3">
      <c r="A21" s="30"/>
      <c r="B21" s="46"/>
      <c r="C21" s="54"/>
      <c r="D21" s="28"/>
    </row>
    <row r="22" spans="1:6" s="4" customFormat="1" ht="23.5" customHeight="1" x14ac:dyDescent="0.3">
      <c r="A22" s="98" t="s">
        <v>279</v>
      </c>
      <c r="B22" s="46" t="s">
        <v>201</v>
      </c>
      <c r="C22" s="101"/>
      <c r="D22" s="26"/>
    </row>
    <row r="23" spans="1:6" s="4" customFormat="1" ht="17.5" customHeight="1" x14ac:dyDescent="0.3">
      <c r="A23" s="102"/>
      <c r="B23" s="223" t="s">
        <v>255</v>
      </c>
      <c r="C23" s="54"/>
      <c r="D23" s="26"/>
    </row>
    <row r="24" spans="1:6" s="3" customFormat="1" x14ac:dyDescent="0.3">
      <c r="A24" s="47"/>
      <c r="B24" s="30"/>
      <c r="C24" s="53"/>
      <c r="D24" s="28"/>
    </row>
    <row r="25" spans="1:6" s="4" customFormat="1" ht="24.5" customHeight="1" x14ac:dyDescent="0.3">
      <c r="A25" s="98" t="s">
        <v>313</v>
      </c>
      <c r="B25" s="51" t="s">
        <v>208</v>
      </c>
      <c r="C25" s="101"/>
      <c r="D25" s="26"/>
    </row>
    <row r="26" spans="1:6" s="4" customFormat="1" x14ac:dyDescent="0.3">
      <c r="A26" s="47"/>
      <c r="B26" s="25"/>
      <c r="C26" s="54"/>
      <c r="D26" s="25"/>
    </row>
    <row r="27" spans="1:6" s="4" customFormat="1" ht="22.5" customHeight="1" x14ac:dyDescent="0.3">
      <c r="A27" s="98" t="s">
        <v>314</v>
      </c>
      <c r="B27" s="50" t="s">
        <v>227</v>
      </c>
      <c r="C27" s="53"/>
      <c r="D27" s="26"/>
    </row>
    <row r="28" spans="1:6" s="3" customFormat="1" ht="14" customHeight="1" x14ac:dyDescent="0.3">
      <c r="A28" s="30"/>
      <c r="B28" s="8" t="s">
        <v>24</v>
      </c>
    </row>
    <row r="29" spans="1:6" s="3" customFormat="1" x14ac:dyDescent="0.3">
      <c r="A29" s="30"/>
    </row>
    <row r="30" spans="1:6" s="3" customFormat="1" x14ac:dyDescent="0.3">
      <c r="A30" s="30"/>
      <c r="B30" s="3" t="s">
        <v>26</v>
      </c>
      <c r="C30" s="101"/>
      <c r="D30" s="5"/>
      <c r="E30" s="6"/>
      <c r="F30" s="5"/>
    </row>
    <row r="31" spans="1:6" s="3" customFormat="1" x14ac:dyDescent="0.3">
      <c r="A31" s="30"/>
      <c r="C31" s="54"/>
      <c r="D31" s="5"/>
      <c r="E31" s="6"/>
      <c r="F31" s="5"/>
    </row>
    <row r="32" spans="1:6" s="3" customFormat="1" x14ac:dyDescent="0.3">
      <c r="A32" s="30"/>
      <c r="B32" s="5" t="s">
        <v>27</v>
      </c>
      <c r="C32" s="101"/>
      <c r="D32" s="5"/>
      <c r="E32" s="6"/>
      <c r="F32" s="5"/>
    </row>
    <row r="33" spans="1:6" s="3" customFormat="1" x14ac:dyDescent="0.3">
      <c r="A33" s="30"/>
      <c r="B33" s="5"/>
      <c r="C33" s="54"/>
      <c r="D33" s="5"/>
      <c r="E33" s="6"/>
      <c r="F33" s="5"/>
    </row>
    <row r="34" spans="1:6" s="3" customFormat="1" x14ac:dyDescent="0.3">
      <c r="A34" s="30"/>
      <c r="B34" s="5" t="s">
        <v>28</v>
      </c>
      <c r="C34" s="101"/>
      <c r="D34" s="5"/>
      <c r="E34" s="5"/>
      <c r="F34" s="5"/>
    </row>
    <row r="35" spans="1:6" s="3" customFormat="1" x14ac:dyDescent="0.3">
      <c r="A35" s="30"/>
      <c r="B35" s="5"/>
      <c r="C35" s="54"/>
      <c r="D35" s="5"/>
      <c r="E35" s="5"/>
      <c r="F35" s="5"/>
    </row>
    <row r="36" spans="1:6" s="3" customFormat="1" x14ac:dyDescent="0.3">
      <c r="A36" s="30"/>
      <c r="B36" s="3" t="s">
        <v>29</v>
      </c>
      <c r="C36" s="101"/>
    </row>
    <row r="37" spans="1:6" s="3" customFormat="1" x14ac:dyDescent="0.3">
      <c r="A37" s="30"/>
      <c r="C37" s="53"/>
    </row>
    <row r="38" spans="1:6" s="3" customFormat="1" x14ac:dyDescent="0.3">
      <c r="A38" s="30"/>
      <c r="B38" s="123" t="s">
        <v>209</v>
      </c>
      <c r="C38" s="101"/>
    </row>
    <row r="39" spans="1:6" s="3" customFormat="1" x14ac:dyDescent="0.3">
      <c r="A39" s="30"/>
      <c r="C39" s="53"/>
    </row>
    <row r="40" spans="1:6" s="3" customFormat="1" x14ac:dyDescent="0.3">
      <c r="A40" s="30"/>
      <c r="B40" s="3" t="s">
        <v>30</v>
      </c>
      <c r="C40" s="101"/>
    </row>
    <row r="41" spans="1:6" s="3" customFormat="1" x14ac:dyDescent="0.3">
      <c r="A41" s="30"/>
      <c r="C41" s="53"/>
    </row>
    <row r="42" spans="1:6" s="3" customFormat="1" x14ac:dyDescent="0.3">
      <c r="A42" s="30"/>
      <c r="B42" s="3" t="s">
        <v>25</v>
      </c>
      <c r="C42" s="101"/>
    </row>
    <row r="43" spans="1:6" s="3" customFormat="1" x14ac:dyDescent="0.3">
      <c r="A43" s="30"/>
      <c r="B43" s="223" t="s">
        <v>257</v>
      </c>
      <c r="C43" s="54"/>
    </row>
    <row r="44" spans="1:6" s="3" customFormat="1" x14ac:dyDescent="0.3">
      <c r="A44" s="30"/>
      <c r="B44" s="28"/>
      <c r="C44" s="53"/>
      <c r="D44" s="28"/>
    </row>
    <row r="45" spans="1:6" s="3" customFormat="1" x14ac:dyDescent="0.3">
      <c r="A45" s="30"/>
      <c r="B45" s="28" t="s">
        <v>96</v>
      </c>
      <c r="C45" s="101"/>
      <c r="D45" s="28"/>
    </row>
    <row r="46" spans="1:6" s="3" customFormat="1" x14ac:dyDescent="0.3">
      <c r="A46" s="30"/>
      <c r="B46" s="223" t="s">
        <v>258</v>
      </c>
      <c r="C46" s="53"/>
      <c r="D46" s="28"/>
    </row>
    <row r="47" spans="1:6" s="3" customFormat="1" x14ac:dyDescent="0.3">
      <c r="A47" s="30"/>
      <c r="B47" s="28"/>
      <c r="C47" s="53"/>
      <c r="D47" s="28"/>
    </row>
    <row r="48" spans="1:6" s="3" customFormat="1" x14ac:dyDescent="0.3">
      <c r="A48" s="30"/>
      <c r="B48" s="28"/>
      <c r="C48" s="53"/>
      <c r="D48" s="28"/>
    </row>
    <row r="49" spans="1:4" s="3" customFormat="1" x14ac:dyDescent="0.3">
      <c r="A49" s="30"/>
      <c r="B49" s="28"/>
      <c r="C49" s="53"/>
      <c r="D49" s="28"/>
    </row>
    <row r="50" spans="1:4" s="3" customFormat="1" x14ac:dyDescent="0.3">
      <c r="A50" s="30"/>
      <c r="B50" s="28"/>
      <c r="C50" s="53"/>
      <c r="D50" s="28"/>
    </row>
    <row r="51" spans="1:4" s="3" customFormat="1" x14ac:dyDescent="0.3">
      <c r="A51" s="30"/>
      <c r="B51" s="28"/>
      <c r="C51" s="53"/>
      <c r="D51" s="28"/>
    </row>
    <row r="52" spans="1:4" s="3" customFormat="1" x14ac:dyDescent="0.3">
      <c r="A52" s="30"/>
      <c r="B52" s="28"/>
      <c r="C52" s="53"/>
      <c r="D52" s="28"/>
    </row>
    <row r="53" spans="1:4" s="3" customFormat="1" x14ac:dyDescent="0.3">
      <c r="A53" s="30"/>
      <c r="B53" s="28"/>
      <c r="C53" s="53"/>
      <c r="D53" s="28"/>
    </row>
    <row r="54" spans="1:4" s="3" customFormat="1" x14ac:dyDescent="0.3">
      <c r="A54" s="30"/>
      <c r="B54" s="28"/>
      <c r="C54" s="53"/>
      <c r="D54" s="28"/>
    </row>
    <row r="55" spans="1:4" s="3" customFormat="1" x14ac:dyDescent="0.3">
      <c r="A55" s="30"/>
      <c r="B55" s="28"/>
      <c r="C55" s="53"/>
      <c r="D55" s="28"/>
    </row>
    <row r="56" spans="1:4" s="3" customFormat="1" x14ac:dyDescent="0.3">
      <c r="A56" s="30"/>
      <c r="B56" s="28"/>
      <c r="C56" s="53"/>
      <c r="D56" s="28"/>
    </row>
    <row r="57" spans="1:4" s="3" customFormat="1" x14ac:dyDescent="0.3">
      <c r="A57" s="30"/>
      <c r="B57" s="28"/>
      <c r="C57" s="53"/>
      <c r="D57" s="28"/>
    </row>
    <row r="58" spans="1:4" s="3" customFormat="1" x14ac:dyDescent="0.3">
      <c r="A58" s="30"/>
      <c r="B58" s="28"/>
      <c r="C58" s="53"/>
      <c r="D58" s="28"/>
    </row>
    <row r="59" spans="1:4" s="3" customFormat="1" x14ac:dyDescent="0.3">
      <c r="A59" s="30"/>
      <c r="B59" s="28"/>
      <c r="C59" s="53"/>
      <c r="D59" s="28"/>
    </row>
    <row r="60" spans="1:4" s="3" customFormat="1" x14ac:dyDescent="0.3">
      <c r="A60" s="30"/>
      <c r="B60" s="28"/>
      <c r="C60" s="53"/>
      <c r="D60" s="28"/>
    </row>
    <row r="61" spans="1:4" s="3" customFormat="1" x14ac:dyDescent="0.3">
      <c r="A61" s="30"/>
      <c r="B61" s="28"/>
      <c r="C61" s="53"/>
      <c r="D61" s="28"/>
    </row>
    <row r="62" spans="1:4" s="3" customFormat="1" x14ac:dyDescent="0.3">
      <c r="A62" s="30"/>
      <c r="B62" s="28"/>
      <c r="C62" s="53"/>
      <c r="D62" s="28"/>
    </row>
    <row r="63" spans="1:4" s="3" customFormat="1" x14ac:dyDescent="0.3">
      <c r="A63" s="30"/>
      <c r="B63" s="28"/>
      <c r="C63" s="53"/>
      <c r="D63" s="28"/>
    </row>
    <row r="64" spans="1:4" s="3" customFormat="1" x14ac:dyDescent="0.3">
      <c r="A64" s="30"/>
      <c r="B64" s="28"/>
      <c r="C64" s="53"/>
      <c r="D64" s="28"/>
    </row>
    <row r="65" spans="1:4" s="3" customFormat="1" x14ac:dyDescent="0.3">
      <c r="A65" s="30"/>
      <c r="B65" s="28"/>
      <c r="C65" s="53"/>
      <c r="D65" s="28"/>
    </row>
    <row r="66" spans="1:4" s="3" customFormat="1" x14ac:dyDescent="0.3">
      <c r="A66" s="30"/>
      <c r="B66" s="28"/>
      <c r="C66" s="53"/>
      <c r="D66" s="28"/>
    </row>
    <row r="67" spans="1:4" s="3" customFormat="1" x14ac:dyDescent="0.3">
      <c r="A67" s="30"/>
      <c r="B67" s="28"/>
      <c r="C67" s="53"/>
      <c r="D67" s="28"/>
    </row>
    <row r="68" spans="1:4" s="3" customFormat="1" x14ac:dyDescent="0.3">
      <c r="A68" s="30"/>
      <c r="B68" s="28"/>
      <c r="C68" s="53"/>
      <c r="D68" s="28"/>
    </row>
    <row r="69" spans="1:4" s="3" customFormat="1" x14ac:dyDescent="0.3">
      <c r="A69" s="30"/>
      <c r="B69" s="28"/>
      <c r="C69" s="53"/>
      <c r="D69" s="28"/>
    </row>
    <row r="70" spans="1:4" s="3" customFormat="1" x14ac:dyDescent="0.3">
      <c r="A70" s="30"/>
      <c r="B70" s="28"/>
      <c r="C70" s="53"/>
      <c r="D70" s="28"/>
    </row>
    <row r="71" spans="1:4" s="3" customFormat="1" x14ac:dyDescent="0.3">
      <c r="A71" s="30"/>
      <c r="B71" s="28"/>
      <c r="C71" s="53"/>
      <c r="D71" s="28"/>
    </row>
    <row r="72" spans="1:4" s="3" customFormat="1" x14ac:dyDescent="0.3">
      <c r="A72" s="30"/>
      <c r="B72" s="28"/>
      <c r="C72" s="53"/>
      <c r="D72" s="28"/>
    </row>
    <row r="73" spans="1:4" s="3" customFormat="1" x14ac:dyDescent="0.3">
      <c r="A73" s="30"/>
      <c r="B73" s="28"/>
      <c r="C73" s="53"/>
      <c r="D73" s="28"/>
    </row>
    <row r="74" spans="1:4" s="3" customFormat="1" x14ac:dyDescent="0.3">
      <c r="A74" s="30"/>
      <c r="B74" s="28"/>
      <c r="C74" s="53"/>
      <c r="D74" s="28"/>
    </row>
    <row r="75" spans="1:4" s="3" customFormat="1" x14ac:dyDescent="0.3">
      <c r="A75" s="30"/>
      <c r="B75" s="28"/>
      <c r="C75" s="53"/>
      <c r="D75" s="28"/>
    </row>
    <row r="76" spans="1:4" s="3" customFormat="1" x14ac:dyDescent="0.3">
      <c r="A76" s="30"/>
      <c r="B76" s="28"/>
      <c r="C76" s="53"/>
      <c r="D76" s="28"/>
    </row>
    <row r="77" spans="1:4" s="3" customFormat="1" x14ac:dyDescent="0.3">
      <c r="A77" s="30"/>
      <c r="B77" s="28"/>
      <c r="C77" s="53"/>
      <c r="D77" s="28"/>
    </row>
    <row r="78" spans="1:4" s="3" customFormat="1" x14ac:dyDescent="0.3">
      <c r="A78" s="30"/>
      <c r="B78" s="28"/>
      <c r="C78" s="53"/>
      <c r="D78" s="28"/>
    </row>
    <row r="79" spans="1:4" s="3" customFormat="1" x14ac:dyDescent="0.3">
      <c r="A79" s="30"/>
      <c r="B79" s="28"/>
      <c r="C79" s="53"/>
      <c r="D79" s="28"/>
    </row>
    <row r="80" spans="1:4" s="3" customFormat="1" x14ac:dyDescent="0.3">
      <c r="A80" s="30"/>
      <c r="B80" s="28"/>
      <c r="C80" s="53"/>
      <c r="D80" s="28"/>
    </row>
    <row r="81" spans="1:4" s="3" customFormat="1" x14ac:dyDescent="0.3">
      <c r="A81" s="30"/>
      <c r="B81" s="28"/>
      <c r="C81" s="53"/>
      <c r="D81" s="28"/>
    </row>
    <row r="82" spans="1:4" s="3" customFormat="1" x14ac:dyDescent="0.3">
      <c r="A82" s="30"/>
      <c r="B82" s="28"/>
      <c r="C82" s="53"/>
      <c r="D82" s="28"/>
    </row>
    <row r="83" spans="1:4" s="3" customFormat="1" x14ac:dyDescent="0.3">
      <c r="A83" s="30"/>
      <c r="B83" s="28"/>
      <c r="C83" s="53"/>
      <c r="D83" s="28"/>
    </row>
    <row r="84" spans="1:4" s="3" customFormat="1" x14ac:dyDescent="0.3">
      <c r="A84" s="30"/>
      <c r="B84" s="28"/>
      <c r="C84" s="53"/>
      <c r="D84" s="28"/>
    </row>
    <row r="85" spans="1:4" s="3" customFormat="1" x14ac:dyDescent="0.3">
      <c r="A85" s="30"/>
      <c r="B85" s="28"/>
      <c r="C85" s="53"/>
      <c r="D85" s="28"/>
    </row>
    <row r="86" spans="1:4" s="3" customFormat="1" x14ac:dyDescent="0.3">
      <c r="A86" s="30"/>
      <c r="B86" s="28"/>
      <c r="C86" s="53"/>
      <c r="D86" s="28"/>
    </row>
    <row r="87" spans="1:4" s="3" customFormat="1" x14ac:dyDescent="0.3">
      <c r="A87" s="30"/>
      <c r="B87" s="28"/>
      <c r="C87" s="53"/>
      <c r="D87" s="28"/>
    </row>
    <row r="88" spans="1:4" s="3" customFormat="1" x14ac:dyDescent="0.3">
      <c r="A88" s="30"/>
      <c r="B88" s="28"/>
      <c r="C88" s="53"/>
      <c r="D88" s="28"/>
    </row>
    <row r="89" spans="1:4" s="3" customFormat="1" x14ac:dyDescent="0.3">
      <c r="A89" s="30"/>
      <c r="B89" s="28"/>
      <c r="C89" s="53"/>
      <c r="D89" s="28"/>
    </row>
    <row r="90" spans="1:4" s="3" customFormat="1" x14ac:dyDescent="0.3">
      <c r="A90" s="30"/>
      <c r="B90" s="28"/>
      <c r="C90" s="53"/>
      <c r="D90" s="28"/>
    </row>
    <row r="91" spans="1:4" s="3" customFormat="1" x14ac:dyDescent="0.3">
      <c r="A91" s="30"/>
      <c r="B91" s="28"/>
      <c r="C91" s="53"/>
      <c r="D91" s="28"/>
    </row>
    <row r="92" spans="1:4" s="3" customFormat="1" x14ac:dyDescent="0.3">
      <c r="A92" s="30"/>
      <c r="B92" s="28"/>
      <c r="C92" s="53"/>
      <c r="D92" s="28"/>
    </row>
    <row r="93" spans="1:4" s="3" customFormat="1" x14ac:dyDescent="0.3">
      <c r="A93" s="30"/>
      <c r="B93" s="28"/>
      <c r="C93" s="53"/>
      <c r="D93" s="28"/>
    </row>
    <row r="94" spans="1:4" s="3" customFormat="1" x14ac:dyDescent="0.3">
      <c r="A94" s="30"/>
      <c r="B94" s="28"/>
      <c r="C94" s="53"/>
      <c r="D94" s="28"/>
    </row>
    <row r="95" spans="1:4" s="3" customFormat="1" x14ac:dyDescent="0.3">
      <c r="A95" s="30"/>
      <c r="B95" s="28"/>
      <c r="C95" s="53"/>
      <c r="D95" s="28"/>
    </row>
    <row r="96" spans="1:4" s="3" customFormat="1" x14ac:dyDescent="0.3">
      <c r="A96" s="30"/>
      <c r="B96" s="28"/>
      <c r="C96" s="53"/>
      <c r="D96" s="28"/>
    </row>
    <row r="97" spans="1:4" s="3" customFormat="1" x14ac:dyDescent="0.3">
      <c r="A97" s="30"/>
      <c r="B97" s="28"/>
      <c r="C97" s="53"/>
      <c r="D97" s="28"/>
    </row>
    <row r="98" spans="1:4" s="3" customFormat="1" x14ac:dyDescent="0.3">
      <c r="A98" s="30"/>
      <c r="B98" s="28"/>
      <c r="C98" s="53"/>
      <c r="D98" s="28"/>
    </row>
    <row r="99" spans="1:4" s="3" customFormat="1" x14ac:dyDescent="0.3">
      <c r="A99" s="30"/>
      <c r="B99" s="28"/>
      <c r="C99" s="53"/>
      <c r="D99" s="28"/>
    </row>
    <row r="100" spans="1:4" s="3" customFormat="1" x14ac:dyDescent="0.3">
      <c r="A100" s="30"/>
      <c r="B100" s="28"/>
      <c r="C100" s="53"/>
      <c r="D100" s="28"/>
    </row>
    <row r="101" spans="1:4" s="3" customFormat="1" x14ac:dyDescent="0.3">
      <c r="A101" s="30"/>
      <c r="B101" s="28"/>
      <c r="C101" s="53"/>
      <c r="D101" s="28"/>
    </row>
    <row r="102" spans="1:4" s="3" customFormat="1" x14ac:dyDescent="0.3">
      <c r="A102" s="30"/>
      <c r="B102" s="28"/>
      <c r="C102" s="53"/>
      <c r="D102" s="28"/>
    </row>
    <row r="103" spans="1:4" s="3" customFormat="1" x14ac:dyDescent="0.3">
      <c r="A103" s="30"/>
      <c r="B103" s="28"/>
      <c r="C103" s="53"/>
      <c r="D103" s="28"/>
    </row>
    <row r="104" spans="1:4" s="3" customFormat="1" x14ac:dyDescent="0.3">
      <c r="A104" s="30"/>
      <c r="B104" s="28"/>
      <c r="C104" s="53"/>
      <c r="D104" s="28"/>
    </row>
    <row r="105" spans="1:4" s="3" customFormat="1" x14ac:dyDescent="0.3">
      <c r="A105" s="30"/>
      <c r="B105" s="28"/>
      <c r="C105" s="53"/>
      <c r="D105" s="28"/>
    </row>
    <row r="106" spans="1:4" s="3" customFormat="1" x14ac:dyDescent="0.3">
      <c r="A106" s="30"/>
      <c r="B106" s="28"/>
      <c r="C106" s="53"/>
      <c r="D106" s="28"/>
    </row>
    <row r="107" spans="1:4" s="3" customFormat="1" x14ac:dyDescent="0.3">
      <c r="A107" s="30"/>
      <c r="B107" s="28"/>
      <c r="C107" s="53"/>
      <c r="D107" s="28"/>
    </row>
    <row r="108" spans="1:4" s="3" customFormat="1" x14ac:dyDescent="0.3">
      <c r="A108" s="30"/>
      <c r="B108" s="28"/>
      <c r="C108" s="53"/>
      <c r="D108" s="28"/>
    </row>
    <row r="109" spans="1:4" s="3" customFormat="1" x14ac:dyDescent="0.3">
      <c r="A109" s="30"/>
      <c r="B109" s="28"/>
      <c r="C109" s="53"/>
      <c r="D109" s="28"/>
    </row>
    <row r="110" spans="1:4" s="3" customFormat="1" x14ac:dyDescent="0.3">
      <c r="A110" s="30"/>
      <c r="B110" s="28"/>
      <c r="C110" s="53"/>
      <c r="D110" s="28"/>
    </row>
    <row r="111" spans="1:4" s="3" customFormat="1" x14ac:dyDescent="0.3">
      <c r="A111" s="30"/>
      <c r="B111" s="28"/>
      <c r="C111" s="53"/>
      <c r="D111" s="28"/>
    </row>
    <row r="112" spans="1:4" s="3" customFormat="1" x14ac:dyDescent="0.3">
      <c r="A112" s="30"/>
      <c r="B112" s="28"/>
      <c r="C112" s="53"/>
      <c r="D112" s="28"/>
    </row>
    <row r="113" spans="1:4" s="3" customFormat="1" x14ac:dyDescent="0.3">
      <c r="A113" s="30"/>
      <c r="B113" s="28"/>
      <c r="C113" s="53"/>
      <c r="D113" s="28"/>
    </row>
    <row r="114" spans="1:4" s="3" customFormat="1" x14ac:dyDescent="0.3">
      <c r="A114" s="30"/>
      <c r="B114" s="28"/>
      <c r="C114" s="53"/>
      <c r="D114" s="28"/>
    </row>
    <row r="115" spans="1:4" s="3" customFormat="1" x14ac:dyDescent="0.3">
      <c r="A115" s="30"/>
      <c r="B115" s="28"/>
      <c r="C115" s="53"/>
      <c r="D115" s="28"/>
    </row>
    <row r="116" spans="1:4" s="3" customFormat="1" x14ac:dyDescent="0.3">
      <c r="A116" s="30"/>
      <c r="B116" s="28"/>
      <c r="C116" s="53"/>
      <c r="D116" s="28"/>
    </row>
    <row r="117" spans="1:4" s="3" customFormat="1" x14ac:dyDescent="0.3">
      <c r="A117" s="30"/>
      <c r="B117" s="28"/>
      <c r="C117" s="53"/>
      <c r="D117" s="28"/>
    </row>
    <row r="118" spans="1:4" s="3" customFormat="1" x14ac:dyDescent="0.3">
      <c r="A118" s="30"/>
      <c r="B118" s="28"/>
      <c r="C118" s="53"/>
      <c r="D118" s="28"/>
    </row>
    <row r="119" spans="1:4" s="3" customFormat="1" x14ac:dyDescent="0.3">
      <c r="A119" s="30"/>
      <c r="B119" s="28"/>
      <c r="C119" s="53"/>
      <c r="D119" s="28"/>
    </row>
    <row r="120" spans="1:4" s="3" customFormat="1" x14ac:dyDescent="0.3">
      <c r="A120" s="30"/>
      <c r="B120" s="28"/>
      <c r="C120" s="53"/>
      <c r="D120" s="28"/>
    </row>
    <row r="121" spans="1:4" s="3" customFormat="1" x14ac:dyDescent="0.3">
      <c r="A121" s="30"/>
      <c r="B121" s="28"/>
      <c r="C121" s="53"/>
      <c r="D121" s="28"/>
    </row>
    <row r="122" spans="1:4" s="3" customFormat="1" x14ac:dyDescent="0.3">
      <c r="A122" s="30"/>
      <c r="B122" s="28"/>
      <c r="C122" s="53"/>
      <c r="D122" s="28"/>
    </row>
    <row r="123" spans="1:4" s="3" customFormat="1" x14ac:dyDescent="0.3">
      <c r="A123" s="30"/>
      <c r="B123" s="28"/>
      <c r="C123" s="53"/>
      <c r="D123" s="28"/>
    </row>
    <row r="124" spans="1:4" s="3" customFormat="1" x14ac:dyDescent="0.3">
      <c r="A124" s="30"/>
      <c r="B124" s="28"/>
      <c r="C124" s="53"/>
      <c r="D124" s="28"/>
    </row>
    <row r="125" spans="1:4" s="3" customFormat="1" x14ac:dyDescent="0.3">
      <c r="A125" s="30"/>
      <c r="B125" s="28"/>
      <c r="C125" s="53"/>
      <c r="D125" s="28"/>
    </row>
    <row r="126" spans="1:4" s="3" customFormat="1" x14ac:dyDescent="0.3">
      <c r="A126" s="30"/>
      <c r="B126" s="28"/>
      <c r="C126" s="53"/>
      <c r="D126" s="28"/>
    </row>
    <row r="127" spans="1:4" s="3" customFormat="1" x14ac:dyDescent="0.3">
      <c r="A127" s="30"/>
      <c r="B127" s="28"/>
      <c r="C127" s="53"/>
      <c r="D127" s="28"/>
    </row>
    <row r="128" spans="1:4" s="3" customFormat="1" x14ac:dyDescent="0.3">
      <c r="A128" s="30"/>
      <c r="B128" s="28"/>
      <c r="C128" s="53"/>
      <c r="D128" s="28"/>
    </row>
    <row r="129" spans="1:4" s="3" customFormat="1" x14ac:dyDescent="0.3">
      <c r="A129" s="30"/>
      <c r="B129" s="28"/>
      <c r="C129" s="53"/>
      <c r="D129" s="28"/>
    </row>
    <row r="130" spans="1:4" s="3" customFormat="1" x14ac:dyDescent="0.3">
      <c r="A130" s="30"/>
      <c r="B130" s="28"/>
      <c r="C130" s="53"/>
      <c r="D130" s="28"/>
    </row>
    <row r="131" spans="1:4" s="3" customFormat="1" x14ac:dyDescent="0.3">
      <c r="A131" s="30"/>
      <c r="B131" s="28"/>
      <c r="C131" s="53"/>
      <c r="D131" s="28"/>
    </row>
    <row r="132" spans="1:4" s="3" customFormat="1" x14ac:dyDescent="0.3">
      <c r="A132" s="30"/>
      <c r="B132" s="28"/>
      <c r="C132" s="53"/>
      <c r="D132" s="28"/>
    </row>
    <row r="133" spans="1:4" s="3" customFormat="1" x14ac:dyDescent="0.3">
      <c r="A133" s="30"/>
      <c r="B133" s="28"/>
      <c r="C133" s="53"/>
      <c r="D133" s="28"/>
    </row>
    <row r="134" spans="1:4" s="3" customFormat="1" x14ac:dyDescent="0.3">
      <c r="A134" s="30"/>
      <c r="B134" s="28"/>
      <c r="C134" s="53"/>
      <c r="D134" s="28"/>
    </row>
    <row r="135" spans="1:4" s="3" customFormat="1" x14ac:dyDescent="0.3">
      <c r="A135" s="30"/>
      <c r="B135" s="28"/>
      <c r="C135" s="53"/>
      <c r="D135" s="28"/>
    </row>
    <row r="136" spans="1:4" s="3" customFormat="1" x14ac:dyDescent="0.3">
      <c r="A136" s="30"/>
      <c r="B136" s="28"/>
      <c r="C136" s="53"/>
      <c r="D136" s="28"/>
    </row>
    <row r="137" spans="1:4" s="3" customFormat="1" x14ac:dyDescent="0.3">
      <c r="A137" s="30"/>
      <c r="B137" s="28"/>
      <c r="C137" s="53"/>
      <c r="D137" s="28"/>
    </row>
    <row r="138" spans="1:4" s="3" customFormat="1" x14ac:dyDescent="0.3">
      <c r="A138" s="30"/>
      <c r="B138" s="28"/>
      <c r="C138" s="53"/>
      <c r="D138" s="28"/>
    </row>
    <row r="139" spans="1:4" s="3" customFormat="1" x14ac:dyDescent="0.3">
      <c r="A139" s="30"/>
      <c r="B139" s="28"/>
      <c r="C139" s="53"/>
      <c r="D139" s="28"/>
    </row>
    <row r="140" spans="1:4" s="3" customFormat="1" x14ac:dyDescent="0.3">
      <c r="A140" s="30"/>
      <c r="B140" s="28"/>
      <c r="C140" s="53"/>
      <c r="D140" s="28"/>
    </row>
    <row r="141" spans="1:4" s="3" customFormat="1" x14ac:dyDescent="0.3">
      <c r="A141" s="30"/>
      <c r="B141" s="28"/>
      <c r="C141" s="53"/>
      <c r="D141" s="28"/>
    </row>
    <row r="142" spans="1:4" s="3" customFormat="1" x14ac:dyDescent="0.3">
      <c r="A142" s="30"/>
      <c r="B142" s="28"/>
      <c r="C142" s="53"/>
      <c r="D142" s="28"/>
    </row>
    <row r="143" spans="1:4" s="3" customFormat="1" x14ac:dyDescent="0.3">
      <c r="A143" s="30"/>
      <c r="B143" s="28"/>
      <c r="C143" s="53"/>
      <c r="D143" s="28"/>
    </row>
    <row r="144" spans="1:4" s="3" customFormat="1" x14ac:dyDescent="0.3">
      <c r="A144" s="30"/>
      <c r="B144" s="28"/>
      <c r="C144" s="53"/>
      <c r="D144" s="28"/>
    </row>
    <row r="145" spans="1:4" s="3" customFormat="1" x14ac:dyDescent="0.3">
      <c r="A145" s="30"/>
      <c r="B145" s="28"/>
      <c r="C145" s="53"/>
      <c r="D145" s="28"/>
    </row>
    <row r="146" spans="1:4" s="3" customFormat="1" x14ac:dyDescent="0.3">
      <c r="A146" s="30"/>
      <c r="B146" s="28"/>
      <c r="C146" s="53"/>
      <c r="D146" s="28"/>
    </row>
    <row r="147" spans="1:4" s="3" customFormat="1" x14ac:dyDescent="0.3">
      <c r="A147" s="30"/>
      <c r="B147" s="28"/>
      <c r="C147" s="53"/>
      <c r="D147" s="28"/>
    </row>
    <row r="148" spans="1:4" s="3" customFormat="1" x14ac:dyDescent="0.3">
      <c r="A148" s="30"/>
      <c r="B148" s="28"/>
      <c r="C148" s="53"/>
      <c r="D148" s="28"/>
    </row>
    <row r="149" spans="1:4" s="3" customFormat="1" x14ac:dyDescent="0.3">
      <c r="A149" s="30"/>
      <c r="B149" s="28"/>
      <c r="C149" s="53"/>
      <c r="D149" s="28"/>
    </row>
    <row r="150" spans="1:4" s="3" customFormat="1" x14ac:dyDescent="0.3">
      <c r="A150" s="30"/>
      <c r="B150" s="28"/>
      <c r="C150" s="53"/>
      <c r="D150" s="28"/>
    </row>
    <row r="151" spans="1:4" s="3" customFormat="1" x14ac:dyDescent="0.3">
      <c r="A151" s="30"/>
      <c r="B151" s="28"/>
      <c r="C151" s="53"/>
      <c r="D151" s="28"/>
    </row>
    <row r="152" spans="1:4" s="3" customFormat="1" x14ac:dyDescent="0.3">
      <c r="A152" s="30"/>
      <c r="B152" s="28"/>
      <c r="C152" s="53"/>
      <c r="D152" s="28"/>
    </row>
    <row r="153" spans="1:4" s="3" customFormat="1" x14ac:dyDescent="0.3">
      <c r="A153" s="30"/>
      <c r="B153" s="28"/>
      <c r="C153" s="53"/>
      <c r="D153" s="28"/>
    </row>
    <row r="154" spans="1:4" s="3" customFormat="1" x14ac:dyDescent="0.3">
      <c r="A154" s="30"/>
      <c r="B154" s="28"/>
      <c r="C154" s="53"/>
      <c r="D154" s="28"/>
    </row>
    <row r="155" spans="1:4" s="3" customFormat="1" x14ac:dyDescent="0.3">
      <c r="A155" s="30"/>
      <c r="B155" s="28"/>
      <c r="C155" s="53"/>
      <c r="D155" s="28"/>
    </row>
    <row r="156" spans="1:4" s="3" customFormat="1" x14ac:dyDescent="0.3">
      <c r="A156" s="30"/>
      <c r="B156" s="28"/>
      <c r="C156" s="53"/>
      <c r="D156" s="28"/>
    </row>
    <row r="157" spans="1:4" s="3" customFormat="1" x14ac:dyDescent="0.3">
      <c r="A157" s="30"/>
      <c r="B157" s="28"/>
      <c r="C157" s="53"/>
      <c r="D157" s="28"/>
    </row>
    <row r="158" spans="1:4" s="3" customFormat="1" x14ac:dyDescent="0.3">
      <c r="A158" s="30"/>
      <c r="B158" s="28"/>
      <c r="C158" s="53"/>
      <c r="D158" s="28"/>
    </row>
    <row r="159" spans="1:4" s="3" customFormat="1" x14ac:dyDescent="0.3">
      <c r="A159" s="30"/>
      <c r="B159" s="28"/>
      <c r="C159" s="53"/>
      <c r="D159" s="28"/>
    </row>
    <row r="160" spans="1:4" s="3" customFormat="1" x14ac:dyDescent="0.3">
      <c r="A160" s="30"/>
      <c r="B160" s="28"/>
      <c r="C160" s="53"/>
      <c r="D160" s="28"/>
    </row>
    <row r="161" spans="1:4" s="3" customFormat="1" x14ac:dyDescent="0.3">
      <c r="A161" s="30"/>
      <c r="B161" s="28"/>
      <c r="C161" s="53"/>
      <c r="D161" s="28"/>
    </row>
    <row r="162" spans="1:4" s="3" customFormat="1" x14ac:dyDescent="0.3">
      <c r="A162" s="30"/>
      <c r="B162" s="28"/>
      <c r="C162" s="53"/>
      <c r="D162" s="28"/>
    </row>
    <row r="163" spans="1:4" s="3" customFormat="1" x14ac:dyDescent="0.3">
      <c r="A163" s="30"/>
      <c r="B163" s="28"/>
      <c r="C163" s="53"/>
      <c r="D163" s="28"/>
    </row>
    <row r="164" spans="1:4" s="3" customFormat="1" x14ac:dyDescent="0.3">
      <c r="A164" s="30"/>
      <c r="B164" s="28"/>
      <c r="C164" s="53"/>
      <c r="D164" s="28"/>
    </row>
    <row r="165" spans="1:4" s="3" customFormat="1" x14ac:dyDescent="0.3">
      <c r="A165" s="30"/>
      <c r="B165" s="28"/>
      <c r="C165" s="53"/>
      <c r="D165" s="28"/>
    </row>
    <row r="166" spans="1:4" s="3" customFormat="1" x14ac:dyDescent="0.3">
      <c r="A166" s="30"/>
      <c r="B166" s="28"/>
      <c r="C166" s="53"/>
      <c r="D166" s="28"/>
    </row>
    <row r="167" spans="1:4" s="3" customFormat="1" x14ac:dyDescent="0.3">
      <c r="A167" s="30"/>
      <c r="B167" s="28"/>
      <c r="C167" s="53"/>
      <c r="D167" s="28"/>
    </row>
    <row r="168" spans="1:4" s="3" customFormat="1" x14ac:dyDescent="0.3">
      <c r="A168" s="30"/>
      <c r="B168" s="28"/>
      <c r="C168" s="53"/>
      <c r="D168" s="28"/>
    </row>
    <row r="169" spans="1:4" s="3" customFormat="1" x14ac:dyDescent="0.3">
      <c r="A169" s="30"/>
      <c r="B169" s="28"/>
      <c r="C169" s="53"/>
      <c r="D169" s="28"/>
    </row>
    <row r="170" spans="1:4" s="3" customFormat="1" x14ac:dyDescent="0.3">
      <c r="A170" s="30"/>
      <c r="B170" s="28"/>
      <c r="C170" s="53"/>
      <c r="D170" s="28"/>
    </row>
    <row r="171" spans="1:4" s="3" customFormat="1" x14ac:dyDescent="0.3">
      <c r="A171" s="30"/>
      <c r="B171" s="28"/>
      <c r="C171" s="53"/>
      <c r="D171" s="28"/>
    </row>
    <row r="172" spans="1:4" s="3" customFormat="1" x14ac:dyDescent="0.3">
      <c r="A172" s="30"/>
      <c r="B172" s="28"/>
      <c r="C172" s="53"/>
      <c r="D172" s="28"/>
    </row>
    <row r="173" spans="1:4" s="3" customFormat="1" x14ac:dyDescent="0.3">
      <c r="A173" s="30"/>
      <c r="B173" s="28"/>
      <c r="C173" s="53"/>
      <c r="D173" s="28"/>
    </row>
    <row r="174" spans="1:4" s="3" customFormat="1" x14ac:dyDescent="0.3">
      <c r="A174" s="30"/>
      <c r="B174" s="28"/>
      <c r="C174" s="53"/>
      <c r="D174" s="28"/>
    </row>
    <row r="175" spans="1:4" s="3" customFormat="1" x14ac:dyDescent="0.3">
      <c r="A175" s="30"/>
      <c r="B175" s="28"/>
      <c r="C175" s="53"/>
      <c r="D175" s="28"/>
    </row>
    <row r="176" spans="1:4" s="3" customFormat="1" x14ac:dyDescent="0.3">
      <c r="A176" s="30"/>
      <c r="B176" s="28"/>
      <c r="C176" s="53"/>
      <c r="D176" s="28"/>
    </row>
    <row r="177" spans="1:4" s="3" customFormat="1" x14ac:dyDescent="0.3">
      <c r="A177" s="30"/>
      <c r="B177" s="28"/>
      <c r="C177" s="53"/>
      <c r="D177" s="28"/>
    </row>
    <row r="178" spans="1:4" s="3" customFormat="1" x14ac:dyDescent="0.3">
      <c r="A178" s="30"/>
      <c r="B178" s="28"/>
      <c r="C178" s="53"/>
      <c r="D178" s="28"/>
    </row>
    <row r="179" spans="1:4" s="3" customFormat="1" x14ac:dyDescent="0.3">
      <c r="A179" s="30"/>
      <c r="B179" s="28"/>
      <c r="C179" s="53"/>
      <c r="D179" s="28"/>
    </row>
    <row r="180" spans="1:4" s="3" customFormat="1" x14ac:dyDescent="0.3">
      <c r="A180" s="30"/>
      <c r="B180" s="28"/>
      <c r="C180" s="53"/>
      <c r="D180" s="28"/>
    </row>
    <row r="181" spans="1:4" s="3" customFormat="1" x14ac:dyDescent="0.3">
      <c r="A181" s="30"/>
      <c r="B181" s="28"/>
      <c r="C181" s="53"/>
      <c r="D181" s="28"/>
    </row>
    <row r="182" spans="1:4" s="3" customFormat="1" x14ac:dyDescent="0.3">
      <c r="A182" s="30"/>
      <c r="B182" s="28"/>
      <c r="C182" s="53"/>
      <c r="D182" s="28"/>
    </row>
    <row r="183" spans="1:4" s="3" customFormat="1" x14ac:dyDescent="0.3">
      <c r="A183" s="30"/>
      <c r="B183" s="28"/>
      <c r="C183" s="53"/>
      <c r="D183" s="28"/>
    </row>
    <row r="184" spans="1:4" s="3" customFormat="1" x14ac:dyDescent="0.3">
      <c r="A184" s="30"/>
      <c r="B184" s="28"/>
      <c r="C184" s="53"/>
      <c r="D184" s="28"/>
    </row>
    <row r="185" spans="1:4" s="3" customFormat="1" x14ac:dyDescent="0.3">
      <c r="A185" s="30"/>
      <c r="B185" s="28"/>
      <c r="C185" s="53"/>
      <c r="D185" s="28"/>
    </row>
    <row r="186" spans="1:4" s="3" customFormat="1" x14ac:dyDescent="0.3">
      <c r="A186" s="30"/>
      <c r="B186" s="28"/>
      <c r="C186" s="53"/>
      <c r="D186" s="28"/>
    </row>
    <row r="187" spans="1:4" s="3" customFormat="1" x14ac:dyDescent="0.3">
      <c r="A187" s="30"/>
      <c r="B187" s="28"/>
      <c r="C187" s="53"/>
      <c r="D187" s="28"/>
    </row>
  </sheetData>
  <mergeCells count="2">
    <mergeCell ref="A1:C2"/>
    <mergeCell ref="E1:E2"/>
  </mergeCells>
  <hyperlinks>
    <hyperlink ref="E1:E2" location="'Menu principal'!A1" display="Menu principal" xr:uid="{E5EC13F4-63E0-47FD-B318-4BF72C0E768E}"/>
    <hyperlink ref="B23" location="GLOSSAIRE!A1" display="Attention, le code INSEE (ou COG - code officiel géographique) est différent du code postal. Reportez-vous au glossaire pour plus de précision." xr:uid="{B6CEB79E-39E2-4251-9116-14E4A232DA6D}"/>
    <hyperlink ref="B43" location="GLOSSAIRE!A1" display="Attention, le code INSEE (ou COG - code officiel géographique) est différent du code postal. Reportez-vous au glossaire pour plus de précision." xr:uid="{DD7D6E1B-558E-41DC-B786-7936D6546188}"/>
    <hyperlink ref="B46" location="GLOSSAIRE!A1" display="Attention, le code INSEE (ou COG - code officiel géographique) est différent du code postal. Reportez-vous au glossaire pour plus de précision." xr:uid="{3EDD982F-D0AA-49A7-8401-A4CF83BCB7E9}"/>
  </hyperlinks>
  <pageMargins left="0.7" right="0.7" top="0.75" bottom="0.75" header="0.3" footer="0.3"/>
  <pageSetup paperSize="9" orientation="portrait" horizontalDpi="30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B258987-B738-4CC6-8E0D-24CE542285C4}">
          <x14:formula1>
            <xm:f>Liste!$B$1:$B$2</xm:f>
          </x14:formula1>
          <xm:sqref>C8 C12:C14 C18 C16 C10 C20 C22:C23 C6 C25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3D058-4913-418C-B97D-CCEBD55BA855}">
  <dimension ref="A1:E194"/>
  <sheetViews>
    <sheetView zoomScale="90" zoomScaleNormal="90" workbookViewId="0">
      <pane ySplit="4" topLeftCell="A5" activePane="bottomLeft" state="frozen"/>
      <selection activeCell="C12" sqref="C12"/>
      <selection pane="bottomLeft" activeCell="B3" sqref="B3"/>
    </sheetView>
  </sheetViews>
  <sheetFormatPr baseColWidth="10" defaultColWidth="10.81640625" defaultRowHeight="13" x14ac:dyDescent="0.3"/>
  <cols>
    <col min="1" max="1" width="4.453125" style="37" customWidth="1"/>
    <col min="2" max="2" width="109.6328125" style="29" customWidth="1"/>
    <col min="3" max="3" width="39.453125" style="56" customWidth="1"/>
    <col min="4" max="4" width="10.81640625" style="29"/>
    <col min="5" max="5" width="13.6328125" style="7" customWidth="1"/>
    <col min="6" max="16384" width="10.81640625" style="7"/>
  </cols>
  <sheetData>
    <row r="1" spans="1:5" s="2" customFormat="1" ht="14.5" x14ac:dyDescent="0.35">
      <c r="A1" s="320" t="s">
        <v>281</v>
      </c>
      <c r="B1" s="320"/>
      <c r="C1" s="320"/>
      <c r="D1" s="38"/>
      <c r="E1" s="321" t="s">
        <v>7</v>
      </c>
    </row>
    <row r="2" spans="1:5" s="2" customFormat="1" ht="14.5" x14ac:dyDescent="0.35">
      <c r="A2" s="320"/>
      <c r="B2" s="320"/>
      <c r="C2" s="320"/>
      <c r="D2" s="38"/>
      <c r="E2" s="321"/>
    </row>
    <row r="3" spans="1:5" s="2" customFormat="1" ht="14.5" x14ac:dyDescent="0.35">
      <c r="A3" s="45"/>
      <c r="B3" s="24"/>
      <c r="C3" s="52"/>
      <c r="D3" s="23"/>
    </row>
    <row r="4" spans="1:5" s="39" customFormat="1" ht="18" x14ac:dyDescent="0.7">
      <c r="A4" s="99" t="s">
        <v>37</v>
      </c>
      <c r="B4" s="100" t="s">
        <v>60</v>
      </c>
      <c r="C4" s="99" t="s">
        <v>57</v>
      </c>
      <c r="D4" s="23"/>
    </row>
    <row r="5" spans="1:5" s="43" customFormat="1" ht="12.5" customHeight="1" x14ac:dyDescent="0.7">
      <c r="A5" s="41"/>
      <c r="B5" s="42"/>
      <c r="C5" s="57"/>
    </row>
    <row r="6" spans="1:5" s="4" customFormat="1" ht="26" x14ac:dyDescent="0.3">
      <c r="A6" s="98" t="s">
        <v>58</v>
      </c>
      <c r="B6" s="40" t="s">
        <v>271</v>
      </c>
      <c r="C6" s="101"/>
      <c r="D6" s="26"/>
    </row>
    <row r="7" spans="1:5" s="4" customFormat="1" ht="15" customHeight="1" x14ac:dyDescent="0.3">
      <c r="A7" s="44"/>
      <c r="B7" s="88" t="s">
        <v>286</v>
      </c>
      <c r="C7" s="44"/>
      <c r="D7" s="26"/>
    </row>
    <row r="8" spans="1:5" s="4" customFormat="1" x14ac:dyDescent="0.3">
      <c r="A8" s="102"/>
      <c r="B8" s="44"/>
      <c r="C8" s="44"/>
      <c r="D8" s="44"/>
    </row>
    <row r="9" spans="1:5" s="49" customFormat="1" ht="28.5" customHeight="1" x14ac:dyDescent="0.35">
      <c r="A9" s="98" t="s">
        <v>55</v>
      </c>
      <c r="B9" s="51" t="s">
        <v>405</v>
      </c>
      <c r="C9" s="101"/>
    </row>
    <row r="10" spans="1:5" s="3" customFormat="1" ht="16" customHeight="1" x14ac:dyDescent="0.3">
      <c r="A10" s="46"/>
      <c r="B10" s="27"/>
      <c r="C10" s="53"/>
      <c r="D10" s="28"/>
    </row>
    <row r="11" spans="1:5" s="4" customFormat="1" ht="31.5" customHeight="1" x14ac:dyDescent="0.3">
      <c r="A11" s="98" t="s">
        <v>56</v>
      </c>
      <c r="B11" s="115" t="s">
        <v>402</v>
      </c>
      <c r="C11" s="101"/>
      <c r="D11" s="49"/>
    </row>
    <row r="12" spans="1:5" s="4" customFormat="1" ht="65" x14ac:dyDescent="0.3">
      <c r="A12" s="102"/>
      <c r="B12" s="84" t="s">
        <v>386</v>
      </c>
      <c r="C12" s="49"/>
      <c r="D12" s="49"/>
    </row>
    <row r="13" spans="1:5" s="3" customFormat="1" x14ac:dyDescent="0.3">
      <c r="A13" s="46"/>
      <c r="B13" s="30"/>
      <c r="C13" s="54"/>
      <c r="D13" s="28"/>
    </row>
    <row r="14" spans="1:5" s="4" customFormat="1" ht="31.5" customHeight="1" x14ac:dyDescent="0.3">
      <c r="A14" s="98" t="s">
        <v>197</v>
      </c>
      <c r="B14" s="271" t="s">
        <v>406</v>
      </c>
      <c r="C14" s="101"/>
      <c r="D14" s="26"/>
    </row>
    <row r="15" spans="1:5" s="4" customFormat="1" x14ac:dyDescent="0.3">
      <c r="A15" s="30"/>
      <c r="B15" s="30"/>
      <c r="C15" s="54"/>
      <c r="D15" s="26"/>
    </row>
    <row r="16" spans="1:5" s="4" customFormat="1" ht="24.5" customHeight="1" x14ac:dyDescent="0.3">
      <c r="A16" s="98" t="s">
        <v>198</v>
      </c>
      <c r="B16" s="51" t="s">
        <v>403</v>
      </c>
      <c r="C16" s="101"/>
      <c r="D16" s="26"/>
    </row>
    <row r="17" spans="1:4" s="4" customFormat="1" ht="39" x14ac:dyDescent="0.3">
      <c r="A17" s="47"/>
      <c r="B17" s="298" t="s">
        <v>272</v>
      </c>
      <c r="C17" s="54"/>
      <c r="D17" s="25"/>
    </row>
    <row r="18" spans="1:4" s="4" customFormat="1" x14ac:dyDescent="0.3">
      <c r="A18" s="47"/>
      <c r="B18" s="298"/>
      <c r="C18" s="54"/>
      <c r="D18" s="25"/>
    </row>
    <row r="19" spans="1:4" s="4" customFormat="1" ht="25" customHeight="1" x14ac:dyDescent="0.3">
      <c r="A19" s="98" t="s">
        <v>199</v>
      </c>
      <c r="B19" s="296" t="s">
        <v>400</v>
      </c>
      <c r="C19" s="101"/>
      <c r="D19" s="26"/>
    </row>
    <row r="20" spans="1:4" s="3" customFormat="1" x14ac:dyDescent="0.3">
      <c r="A20" s="30"/>
      <c r="B20" s="223" t="s">
        <v>401</v>
      </c>
      <c r="C20" s="54"/>
    </row>
    <row r="21" spans="1:4" s="3" customFormat="1" x14ac:dyDescent="0.3">
      <c r="A21" s="46"/>
      <c r="B21" s="122"/>
      <c r="C21" s="54"/>
      <c r="D21" s="28"/>
    </row>
    <row r="22" spans="1:4" s="49" customFormat="1" ht="26" customHeight="1" x14ac:dyDescent="0.35">
      <c r="A22" s="98" t="s">
        <v>200</v>
      </c>
      <c r="B22" s="297" t="s">
        <v>410</v>
      </c>
      <c r="C22" s="101"/>
    </row>
    <row r="23" spans="1:4" s="4" customFormat="1" ht="22.5" customHeight="1" x14ac:dyDescent="0.3">
      <c r="A23" s="47"/>
      <c r="C23" s="55"/>
      <c r="D23" s="49"/>
    </row>
    <row r="24" spans="1:4" s="4" customFormat="1" ht="22" customHeight="1" x14ac:dyDescent="0.3">
      <c r="A24" s="98" t="s">
        <v>220</v>
      </c>
      <c r="B24" s="50" t="s">
        <v>262</v>
      </c>
      <c r="C24" s="101"/>
      <c r="D24" s="25"/>
    </row>
    <row r="25" spans="1:4" s="3" customFormat="1" x14ac:dyDescent="0.3">
      <c r="A25" s="30"/>
      <c r="B25" s="223" t="s">
        <v>258</v>
      </c>
      <c r="C25" s="54"/>
      <c r="D25" s="25"/>
    </row>
    <row r="26" spans="1:4" s="4" customFormat="1" x14ac:dyDescent="0.3">
      <c r="A26" s="30"/>
      <c r="B26" s="25"/>
      <c r="C26" s="54"/>
      <c r="D26" s="25"/>
    </row>
    <row r="27" spans="1:4" s="4" customFormat="1" ht="22" customHeight="1" x14ac:dyDescent="0.3">
      <c r="A27" s="98" t="s">
        <v>282</v>
      </c>
      <c r="B27" s="50" t="s">
        <v>210</v>
      </c>
      <c r="C27" s="101"/>
      <c r="D27" s="25"/>
    </row>
    <row r="28" spans="1:4" s="4" customFormat="1" x14ac:dyDescent="0.3">
      <c r="A28" s="30"/>
      <c r="B28" s="25"/>
      <c r="C28" s="54"/>
      <c r="D28" s="25"/>
    </row>
    <row r="29" spans="1:4" s="4" customFormat="1" ht="22" customHeight="1" x14ac:dyDescent="0.3">
      <c r="A29" s="98" t="s">
        <v>283</v>
      </c>
      <c r="B29" s="50" t="s">
        <v>212</v>
      </c>
      <c r="C29" s="101"/>
      <c r="D29" s="26"/>
    </row>
    <row r="30" spans="1:4" s="3" customFormat="1" x14ac:dyDescent="0.3">
      <c r="A30" s="30"/>
      <c r="B30" s="28"/>
      <c r="C30" s="53"/>
      <c r="D30" s="28"/>
    </row>
    <row r="31" spans="1:4" s="4" customFormat="1" ht="22.5" customHeight="1" x14ac:dyDescent="0.3">
      <c r="A31" s="98" t="s">
        <v>284</v>
      </c>
      <c r="B31" s="50" t="s">
        <v>211</v>
      </c>
      <c r="C31" s="101"/>
      <c r="D31" s="26"/>
    </row>
    <row r="32" spans="1:4" s="3" customFormat="1" x14ac:dyDescent="0.3">
      <c r="A32" s="30"/>
      <c r="B32" s="223" t="s">
        <v>261</v>
      </c>
      <c r="C32" s="54"/>
    </row>
    <row r="33" spans="1:4" s="3" customFormat="1" ht="12" customHeight="1" x14ac:dyDescent="0.3">
      <c r="A33" s="30"/>
      <c r="B33" s="28"/>
      <c r="C33" s="53"/>
      <c r="D33" s="28"/>
    </row>
    <row r="34" spans="1:4" s="3" customFormat="1" ht="12" customHeight="1" x14ac:dyDescent="0.3">
      <c r="A34" s="30"/>
      <c r="B34" s="28"/>
      <c r="C34" s="53"/>
      <c r="D34" s="28"/>
    </row>
    <row r="35" spans="1:4" s="3" customFormat="1" ht="12" customHeight="1" x14ac:dyDescent="0.3">
      <c r="A35" s="30"/>
      <c r="B35" s="28"/>
      <c r="C35" s="53"/>
      <c r="D35" s="28"/>
    </row>
    <row r="36" spans="1:4" s="3" customFormat="1" ht="12" customHeight="1" x14ac:dyDescent="0.3">
      <c r="A36" s="30"/>
      <c r="B36" s="28"/>
      <c r="C36" s="53"/>
      <c r="D36" s="28"/>
    </row>
    <row r="37" spans="1:4" s="3" customFormat="1" ht="12" customHeight="1" x14ac:dyDescent="0.3">
      <c r="A37" s="30"/>
      <c r="B37" s="28"/>
      <c r="C37" s="53"/>
      <c r="D37" s="28"/>
    </row>
    <row r="38" spans="1:4" s="3" customFormat="1" ht="12" customHeight="1" x14ac:dyDescent="0.3">
      <c r="A38" s="30"/>
      <c r="B38" s="28"/>
      <c r="C38" s="53"/>
      <c r="D38" s="28"/>
    </row>
    <row r="39" spans="1:4" s="3" customFormat="1" ht="12" customHeight="1" x14ac:dyDescent="0.3">
      <c r="A39" s="30"/>
      <c r="B39" s="28"/>
      <c r="C39" s="53"/>
      <c r="D39" s="28"/>
    </row>
    <row r="40" spans="1:4" s="3" customFormat="1" ht="12" customHeight="1" x14ac:dyDescent="0.3">
      <c r="A40" s="30"/>
      <c r="B40" s="28"/>
      <c r="C40" s="53"/>
      <c r="D40" s="28"/>
    </row>
    <row r="41" spans="1:4" s="3" customFormat="1" ht="12" customHeight="1" x14ac:dyDescent="0.3">
      <c r="A41" s="30"/>
      <c r="B41" s="28"/>
      <c r="C41" s="53"/>
      <c r="D41" s="28"/>
    </row>
    <row r="42" spans="1:4" s="3" customFormat="1" ht="12" customHeight="1" x14ac:dyDescent="0.3">
      <c r="A42" s="30"/>
      <c r="B42" s="28"/>
      <c r="C42" s="53"/>
      <c r="D42" s="28"/>
    </row>
    <row r="43" spans="1:4" s="3" customFormat="1" ht="12" customHeight="1" x14ac:dyDescent="0.3">
      <c r="A43" s="30"/>
      <c r="B43" s="28"/>
      <c r="C43" s="53"/>
      <c r="D43" s="28"/>
    </row>
    <row r="44" spans="1:4" s="3" customFormat="1" ht="12" customHeight="1" x14ac:dyDescent="0.3">
      <c r="A44" s="30"/>
      <c r="B44" s="28"/>
      <c r="C44" s="53"/>
      <c r="D44" s="28"/>
    </row>
    <row r="45" spans="1:4" s="3" customFormat="1" ht="12" customHeight="1" x14ac:dyDescent="0.3">
      <c r="A45" s="30"/>
      <c r="B45" s="28"/>
      <c r="C45" s="53"/>
      <c r="D45" s="28"/>
    </row>
    <row r="46" spans="1:4" s="3" customFormat="1" ht="12" customHeight="1" x14ac:dyDescent="0.3">
      <c r="A46" s="30"/>
      <c r="B46" s="28"/>
      <c r="C46" s="53"/>
      <c r="D46" s="28"/>
    </row>
    <row r="47" spans="1:4" s="3" customFormat="1" ht="12" customHeight="1" x14ac:dyDescent="0.3">
      <c r="A47" s="30"/>
      <c r="B47" s="28"/>
      <c r="C47" s="53"/>
      <c r="D47" s="28"/>
    </row>
    <row r="48" spans="1:4" s="3" customFormat="1" ht="12" customHeight="1" x14ac:dyDescent="0.3">
      <c r="A48" s="30"/>
      <c r="B48" s="28"/>
      <c r="C48" s="53"/>
      <c r="D48" s="28"/>
    </row>
    <row r="49" spans="1:4" s="3" customFormat="1" ht="12" customHeight="1" x14ac:dyDescent="0.3">
      <c r="A49" s="30"/>
      <c r="B49" s="28"/>
      <c r="C49" s="53"/>
      <c r="D49" s="28"/>
    </row>
    <row r="50" spans="1:4" s="3" customFormat="1" x14ac:dyDescent="0.3">
      <c r="A50" s="30"/>
      <c r="B50" s="28"/>
      <c r="C50" s="53"/>
      <c r="D50" s="28"/>
    </row>
    <row r="51" spans="1:4" s="3" customFormat="1" x14ac:dyDescent="0.3">
      <c r="A51" s="30"/>
      <c r="B51" s="28"/>
      <c r="C51" s="53"/>
      <c r="D51" s="28"/>
    </row>
    <row r="52" spans="1:4" s="3" customFormat="1" x14ac:dyDescent="0.3">
      <c r="A52" s="30"/>
      <c r="B52" s="28"/>
      <c r="C52" s="53"/>
      <c r="D52" s="28"/>
    </row>
    <row r="53" spans="1:4" s="3" customFormat="1" x14ac:dyDescent="0.3">
      <c r="A53" s="30"/>
      <c r="B53" s="28"/>
      <c r="C53" s="53"/>
      <c r="D53" s="28"/>
    </row>
    <row r="54" spans="1:4" s="3" customFormat="1" x14ac:dyDescent="0.3">
      <c r="A54" s="30"/>
      <c r="B54" s="28"/>
      <c r="C54" s="53"/>
      <c r="D54" s="28"/>
    </row>
    <row r="55" spans="1:4" s="3" customFormat="1" x14ac:dyDescent="0.3">
      <c r="A55" s="30"/>
      <c r="B55" s="28"/>
      <c r="C55" s="53"/>
      <c r="D55" s="28"/>
    </row>
    <row r="56" spans="1:4" s="3" customFormat="1" x14ac:dyDescent="0.3">
      <c r="A56" s="30"/>
      <c r="B56" s="28"/>
      <c r="C56" s="53"/>
      <c r="D56" s="28"/>
    </row>
    <row r="57" spans="1:4" s="3" customFormat="1" x14ac:dyDescent="0.3">
      <c r="A57" s="30"/>
      <c r="B57" s="28"/>
      <c r="C57" s="53"/>
      <c r="D57" s="28"/>
    </row>
    <row r="58" spans="1:4" s="3" customFormat="1" x14ac:dyDescent="0.3">
      <c r="A58" s="30"/>
      <c r="B58" s="28"/>
      <c r="C58" s="53"/>
      <c r="D58" s="28"/>
    </row>
    <row r="59" spans="1:4" s="3" customFormat="1" x14ac:dyDescent="0.3">
      <c r="A59" s="30"/>
      <c r="B59" s="28"/>
      <c r="C59" s="53"/>
      <c r="D59" s="28"/>
    </row>
    <row r="60" spans="1:4" s="3" customFormat="1" x14ac:dyDescent="0.3">
      <c r="A60" s="30"/>
      <c r="B60" s="28"/>
      <c r="C60" s="53"/>
      <c r="D60" s="28"/>
    </row>
    <row r="61" spans="1:4" s="3" customFormat="1" x14ac:dyDescent="0.3">
      <c r="A61" s="30"/>
      <c r="B61" s="28"/>
      <c r="C61" s="53"/>
      <c r="D61" s="28"/>
    </row>
    <row r="62" spans="1:4" s="3" customFormat="1" x14ac:dyDescent="0.3">
      <c r="A62" s="30"/>
      <c r="B62" s="28"/>
      <c r="C62" s="53"/>
      <c r="D62" s="28"/>
    </row>
    <row r="63" spans="1:4" s="3" customFormat="1" x14ac:dyDescent="0.3">
      <c r="A63" s="30"/>
      <c r="B63" s="28"/>
      <c r="C63" s="53"/>
      <c r="D63" s="28"/>
    </row>
    <row r="64" spans="1:4" s="3" customFormat="1" x14ac:dyDescent="0.3">
      <c r="A64" s="30"/>
      <c r="B64" s="28"/>
      <c r="C64" s="53"/>
      <c r="D64" s="28"/>
    </row>
    <row r="65" spans="1:4" s="3" customFormat="1" x14ac:dyDescent="0.3">
      <c r="A65" s="30"/>
      <c r="B65" s="28"/>
      <c r="C65" s="53"/>
      <c r="D65" s="28"/>
    </row>
    <row r="66" spans="1:4" s="3" customFormat="1" x14ac:dyDescent="0.3">
      <c r="A66" s="30"/>
      <c r="B66" s="28"/>
      <c r="C66" s="53"/>
      <c r="D66" s="28"/>
    </row>
    <row r="67" spans="1:4" s="3" customFormat="1" x14ac:dyDescent="0.3">
      <c r="A67" s="30"/>
      <c r="B67" s="28"/>
      <c r="C67" s="53"/>
      <c r="D67" s="28"/>
    </row>
    <row r="68" spans="1:4" s="3" customFormat="1" x14ac:dyDescent="0.3">
      <c r="A68" s="30"/>
      <c r="B68" s="28"/>
      <c r="C68" s="53"/>
      <c r="D68" s="28"/>
    </row>
    <row r="69" spans="1:4" s="3" customFormat="1" x14ac:dyDescent="0.3">
      <c r="A69" s="30"/>
      <c r="B69" s="28"/>
      <c r="C69" s="53"/>
      <c r="D69" s="28"/>
    </row>
    <row r="70" spans="1:4" s="3" customFormat="1" x14ac:dyDescent="0.3">
      <c r="A70" s="30"/>
      <c r="B70" s="28"/>
      <c r="C70" s="53"/>
      <c r="D70" s="28"/>
    </row>
    <row r="71" spans="1:4" s="3" customFormat="1" x14ac:dyDescent="0.3">
      <c r="A71" s="30"/>
      <c r="B71" s="28"/>
      <c r="C71" s="53"/>
      <c r="D71" s="28"/>
    </row>
    <row r="72" spans="1:4" s="3" customFormat="1" x14ac:dyDescent="0.3">
      <c r="A72" s="30"/>
      <c r="B72" s="28"/>
      <c r="C72" s="53"/>
      <c r="D72" s="28"/>
    </row>
    <row r="73" spans="1:4" s="3" customFormat="1" x14ac:dyDescent="0.3">
      <c r="A73" s="30"/>
      <c r="B73" s="28"/>
      <c r="C73" s="53"/>
      <c r="D73" s="28"/>
    </row>
    <row r="74" spans="1:4" s="3" customFormat="1" x14ac:dyDescent="0.3">
      <c r="A74" s="30"/>
      <c r="B74" s="28"/>
      <c r="C74" s="53"/>
      <c r="D74" s="28"/>
    </row>
    <row r="75" spans="1:4" s="3" customFormat="1" x14ac:dyDescent="0.3">
      <c r="A75" s="30"/>
      <c r="B75" s="28"/>
      <c r="C75" s="53"/>
      <c r="D75" s="28"/>
    </row>
    <row r="76" spans="1:4" s="3" customFormat="1" x14ac:dyDescent="0.3">
      <c r="A76" s="30"/>
      <c r="B76" s="28"/>
      <c r="C76" s="53"/>
      <c r="D76" s="28"/>
    </row>
    <row r="77" spans="1:4" s="3" customFormat="1" x14ac:dyDescent="0.3">
      <c r="A77" s="30"/>
      <c r="B77" s="28"/>
      <c r="C77" s="53"/>
      <c r="D77" s="28"/>
    </row>
    <row r="78" spans="1:4" s="3" customFormat="1" x14ac:dyDescent="0.3">
      <c r="A78" s="30"/>
      <c r="B78" s="28"/>
      <c r="C78" s="53"/>
      <c r="D78" s="28"/>
    </row>
    <row r="79" spans="1:4" s="3" customFormat="1" x14ac:dyDescent="0.3">
      <c r="A79" s="30"/>
      <c r="B79" s="28"/>
      <c r="C79" s="53"/>
      <c r="D79" s="28"/>
    </row>
    <row r="80" spans="1:4" s="3" customFormat="1" x14ac:dyDescent="0.3">
      <c r="A80" s="30"/>
      <c r="B80" s="28"/>
      <c r="C80" s="53"/>
      <c r="D80" s="28"/>
    </row>
    <row r="81" spans="1:4" s="3" customFormat="1" x14ac:dyDescent="0.3">
      <c r="A81" s="30"/>
      <c r="B81" s="28"/>
      <c r="C81" s="53"/>
      <c r="D81" s="28"/>
    </row>
    <row r="82" spans="1:4" s="3" customFormat="1" x14ac:dyDescent="0.3">
      <c r="A82" s="30"/>
      <c r="B82" s="28"/>
      <c r="C82" s="53"/>
      <c r="D82" s="28"/>
    </row>
    <row r="83" spans="1:4" s="3" customFormat="1" x14ac:dyDescent="0.3">
      <c r="A83" s="30"/>
      <c r="B83" s="28"/>
      <c r="C83" s="53"/>
      <c r="D83" s="28"/>
    </row>
    <row r="84" spans="1:4" s="3" customFormat="1" x14ac:dyDescent="0.3">
      <c r="A84" s="30"/>
      <c r="B84" s="28"/>
      <c r="C84" s="53"/>
      <c r="D84" s="28"/>
    </row>
    <row r="85" spans="1:4" s="3" customFormat="1" x14ac:dyDescent="0.3">
      <c r="A85" s="30"/>
      <c r="B85" s="28"/>
      <c r="C85" s="53"/>
      <c r="D85" s="28"/>
    </row>
    <row r="86" spans="1:4" s="3" customFormat="1" x14ac:dyDescent="0.3">
      <c r="A86" s="30"/>
      <c r="B86" s="28"/>
      <c r="C86" s="53"/>
      <c r="D86" s="28"/>
    </row>
    <row r="87" spans="1:4" s="3" customFormat="1" x14ac:dyDescent="0.3">
      <c r="A87" s="30"/>
      <c r="B87" s="28"/>
      <c r="C87" s="53"/>
      <c r="D87" s="28"/>
    </row>
    <row r="88" spans="1:4" s="3" customFormat="1" x14ac:dyDescent="0.3">
      <c r="A88" s="30"/>
      <c r="B88" s="28"/>
      <c r="C88" s="53"/>
      <c r="D88" s="28"/>
    </row>
    <row r="89" spans="1:4" s="3" customFormat="1" x14ac:dyDescent="0.3">
      <c r="A89" s="30"/>
      <c r="B89" s="28"/>
      <c r="C89" s="53"/>
      <c r="D89" s="28"/>
    </row>
    <row r="90" spans="1:4" s="3" customFormat="1" x14ac:dyDescent="0.3">
      <c r="A90" s="30"/>
      <c r="B90" s="28"/>
      <c r="C90" s="53"/>
      <c r="D90" s="28"/>
    </row>
    <row r="91" spans="1:4" s="3" customFormat="1" x14ac:dyDescent="0.3">
      <c r="A91" s="30"/>
      <c r="B91" s="28"/>
      <c r="C91" s="53"/>
      <c r="D91" s="28"/>
    </row>
    <row r="92" spans="1:4" s="3" customFormat="1" x14ac:dyDescent="0.3">
      <c r="A92" s="30"/>
      <c r="B92" s="28"/>
      <c r="C92" s="53"/>
      <c r="D92" s="28"/>
    </row>
    <row r="93" spans="1:4" s="3" customFormat="1" x14ac:dyDescent="0.3">
      <c r="A93" s="30"/>
      <c r="B93" s="28"/>
      <c r="C93" s="53"/>
      <c r="D93" s="28"/>
    </row>
    <row r="94" spans="1:4" s="3" customFormat="1" x14ac:dyDescent="0.3">
      <c r="A94" s="30"/>
      <c r="B94" s="28"/>
      <c r="C94" s="53"/>
      <c r="D94" s="28"/>
    </row>
    <row r="95" spans="1:4" s="3" customFormat="1" x14ac:dyDescent="0.3">
      <c r="A95" s="30"/>
      <c r="B95" s="28"/>
      <c r="C95" s="53"/>
      <c r="D95" s="28"/>
    </row>
    <row r="96" spans="1:4" s="3" customFormat="1" x14ac:dyDescent="0.3">
      <c r="A96" s="30"/>
      <c r="B96" s="28"/>
      <c r="C96" s="53"/>
      <c r="D96" s="28"/>
    </row>
    <row r="97" spans="1:4" s="3" customFormat="1" x14ac:dyDescent="0.3">
      <c r="A97" s="30"/>
      <c r="B97" s="28"/>
      <c r="C97" s="53"/>
      <c r="D97" s="28"/>
    </row>
    <row r="98" spans="1:4" s="3" customFormat="1" x14ac:dyDescent="0.3">
      <c r="A98" s="30"/>
      <c r="B98" s="28"/>
      <c r="C98" s="53"/>
      <c r="D98" s="28"/>
    </row>
    <row r="99" spans="1:4" s="3" customFormat="1" x14ac:dyDescent="0.3">
      <c r="A99" s="30"/>
      <c r="B99" s="28"/>
      <c r="C99" s="53"/>
      <c r="D99" s="28"/>
    </row>
    <row r="100" spans="1:4" s="3" customFormat="1" x14ac:dyDescent="0.3">
      <c r="A100" s="30"/>
      <c r="B100" s="28"/>
      <c r="C100" s="53"/>
      <c r="D100" s="28"/>
    </row>
    <row r="101" spans="1:4" s="3" customFormat="1" x14ac:dyDescent="0.3">
      <c r="A101" s="30"/>
      <c r="B101" s="28"/>
      <c r="C101" s="53"/>
      <c r="D101" s="28"/>
    </row>
    <row r="102" spans="1:4" s="3" customFormat="1" x14ac:dyDescent="0.3">
      <c r="A102" s="30"/>
      <c r="B102" s="28"/>
      <c r="C102" s="53"/>
      <c r="D102" s="28"/>
    </row>
    <row r="103" spans="1:4" s="3" customFormat="1" x14ac:dyDescent="0.3">
      <c r="A103" s="30"/>
      <c r="B103" s="28"/>
      <c r="C103" s="53"/>
      <c r="D103" s="28"/>
    </row>
    <row r="104" spans="1:4" s="3" customFormat="1" x14ac:dyDescent="0.3">
      <c r="A104" s="30"/>
      <c r="B104" s="28"/>
      <c r="C104" s="53"/>
      <c r="D104" s="28"/>
    </row>
    <row r="105" spans="1:4" s="3" customFormat="1" x14ac:dyDescent="0.3">
      <c r="A105" s="30"/>
      <c r="B105" s="28"/>
      <c r="C105" s="53"/>
      <c r="D105" s="28"/>
    </row>
    <row r="106" spans="1:4" s="3" customFormat="1" x14ac:dyDescent="0.3">
      <c r="A106" s="30"/>
      <c r="B106" s="28"/>
      <c r="C106" s="53"/>
      <c r="D106" s="28"/>
    </row>
    <row r="107" spans="1:4" s="3" customFormat="1" x14ac:dyDescent="0.3">
      <c r="A107" s="30"/>
      <c r="B107" s="28"/>
      <c r="C107" s="53"/>
      <c r="D107" s="28"/>
    </row>
    <row r="108" spans="1:4" s="3" customFormat="1" x14ac:dyDescent="0.3">
      <c r="A108" s="30"/>
      <c r="B108" s="28"/>
      <c r="C108" s="53"/>
      <c r="D108" s="28"/>
    </row>
    <row r="109" spans="1:4" s="3" customFormat="1" x14ac:dyDescent="0.3">
      <c r="A109" s="30"/>
      <c r="B109" s="28"/>
      <c r="C109" s="53"/>
      <c r="D109" s="28"/>
    </row>
    <row r="110" spans="1:4" s="3" customFormat="1" x14ac:dyDescent="0.3">
      <c r="A110" s="30"/>
      <c r="B110" s="28"/>
      <c r="C110" s="53"/>
      <c r="D110" s="28"/>
    </row>
    <row r="111" spans="1:4" s="3" customFormat="1" x14ac:dyDescent="0.3">
      <c r="A111" s="30"/>
      <c r="B111" s="28"/>
      <c r="C111" s="53"/>
      <c r="D111" s="28"/>
    </row>
    <row r="112" spans="1:4" s="3" customFormat="1" x14ac:dyDescent="0.3">
      <c r="A112" s="30"/>
      <c r="B112" s="28"/>
      <c r="C112" s="53"/>
      <c r="D112" s="28"/>
    </row>
    <row r="113" spans="1:4" s="3" customFormat="1" x14ac:dyDescent="0.3">
      <c r="A113" s="30"/>
      <c r="B113" s="28"/>
      <c r="C113" s="53"/>
      <c r="D113" s="28"/>
    </row>
    <row r="114" spans="1:4" s="3" customFormat="1" x14ac:dyDescent="0.3">
      <c r="A114" s="30"/>
      <c r="B114" s="28"/>
      <c r="C114" s="53"/>
      <c r="D114" s="28"/>
    </row>
    <row r="115" spans="1:4" s="3" customFormat="1" x14ac:dyDescent="0.3">
      <c r="A115" s="30"/>
      <c r="B115" s="28"/>
      <c r="C115" s="53"/>
      <c r="D115" s="28"/>
    </row>
    <row r="116" spans="1:4" s="3" customFormat="1" x14ac:dyDescent="0.3">
      <c r="A116" s="30"/>
      <c r="B116" s="28"/>
      <c r="C116" s="53"/>
      <c r="D116" s="28"/>
    </row>
    <row r="117" spans="1:4" s="3" customFormat="1" x14ac:dyDescent="0.3">
      <c r="A117" s="30"/>
      <c r="B117" s="28"/>
      <c r="C117" s="53"/>
      <c r="D117" s="28"/>
    </row>
    <row r="118" spans="1:4" s="3" customFormat="1" x14ac:dyDescent="0.3">
      <c r="A118" s="30"/>
      <c r="B118" s="28"/>
      <c r="C118" s="53"/>
      <c r="D118" s="28"/>
    </row>
    <row r="119" spans="1:4" s="3" customFormat="1" x14ac:dyDescent="0.3">
      <c r="A119" s="30"/>
      <c r="B119" s="28"/>
      <c r="C119" s="53"/>
      <c r="D119" s="28"/>
    </row>
    <row r="120" spans="1:4" s="3" customFormat="1" x14ac:dyDescent="0.3">
      <c r="A120" s="30"/>
      <c r="B120" s="28"/>
      <c r="C120" s="53"/>
      <c r="D120" s="28"/>
    </row>
    <row r="121" spans="1:4" s="3" customFormat="1" x14ac:dyDescent="0.3">
      <c r="A121" s="30"/>
      <c r="B121" s="28"/>
      <c r="C121" s="53"/>
      <c r="D121" s="28"/>
    </row>
    <row r="122" spans="1:4" s="3" customFormat="1" x14ac:dyDescent="0.3">
      <c r="A122" s="30"/>
      <c r="B122" s="28"/>
      <c r="C122" s="53"/>
      <c r="D122" s="28"/>
    </row>
    <row r="123" spans="1:4" s="3" customFormat="1" x14ac:dyDescent="0.3">
      <c r="A123" s="30"/>
      <c r="B123" s="28"/>
      <c r="C123" s="53"/>
      <c r="D123" s="28"/>
    </row>
    <row r="124" spans="1:4" s="3" customFormat="1" x14ac:dyDescent="0.3">
      <c r="A124" s="30"/>
      <c r="B124" s="28"/>
      <c r="C124" s="53"/>
      <c r="D124" s="28"/>
    </row>
    <row r="125" spans="1:4" s="3" customFormat="1" x14ac:dyDescent="0.3">
      <c r="A125" s="30"/>
      <c r="B125" s="28"/>
      <c r="C125" s="53"/>
      <c r="D125" s="28"/>
    </row>
    <row r="126" spans="1:4" s="3" customFormat="1" x14ac:dyDescent="0.3">
      <c r="A126" s="30"/>
      <c r="B126" s="28"/>
      <c r="C126" s="53"/>
      <c r="D126" s="28"/>
    </row>
    <row r="127" spans="1:4" s="3" customFormat="1" x14ac:dyDescent="0.3">
      <c r="A127" s="30"/>
      <c r="B127" s="28"/>
      <c r="C127" s="53"/>
      <c r="D127" s="28"/>
    </row>
    <row r="128" spans="1:4" s="3" customFormat="1" x14ac:dyDescent="0.3">
      <c r="A128" s="30"/>
      <c r="B128" s="28"/>
      <c r="C128" s="53"/>
      <c r="D128" s="28"/>
    </row>
    <row r="129" spans="1:4" s="3" customFormat="1" x14ac:dyDescent="0.3">
      <c r="A129" s="30"/>
      <c r="B129" s="28"/>
      <c r="C129" s="53"/>
      <c r="D129" s="28"/>
    </row>
    <row r="130" spans="1:4" s="3" customFormat="1" x14ac:dyDescent="0.3">
      <c r="A130" s="30"/>
      <c r="B130" s="28"/>
      <c r="C130" s="53"/>
      <c r="D130" s="28"/>
    </row>
    <row r="131" spans="1:4" s="3" customFormat="1" x14ac:dyDescent="0.3">
      <c r="A131" s="30"/>
      <c r="B131" s="28"/>
      <c r="C131" s="53"/>
      <c r="D131" s="28"/>
    </row>
    <row r="132" spans="1:4" s="3" customFormat="1" x14ac:dyDescent="0.3">
      <c r="A132" s="30"/>
      <c r="B132" s="28"/>
      <c r="C132" s="53"/>
      <c r="D132" s="28"/>
    </row>
    <row r="133" spans="1:4" s="3" customFormat="1" x14ac:dyDescent="0.3">
      <c r="A133" s="30"/>
      <c r="B133" s="28"/>
      <c r="C133" s="53"/>
      <c r="D133" s="28"/>
    </row>
    <row r="134" spans="1:4" s="3" customFormat="1" x14ac:dyDescent="0.3">
      <c r="A134" s="30"/>
      <c r="B134" s="28"/>
      <c r="C134" s="53"/>
      <c r="D134" s="28"/>
    </row>
    <row r="135" spans="1:4" s="3" customFormat="1" x14ac:dyDescent="0.3">
      <c r="A135" s="30"/>
      <c r="B135" s="28"/>
      <c r="C135" s="53"/>
      <c r="D135" s="28"/>
    </row>
    <row r="136" spans="1:4" s="3" customFormat="1" x14ac:dyDescent="0.3">
      <c r="A136" s="30"/>
      <c r="B136" s="28"/>
      <c r="C136" s="53"/>
      <c r="D136" s="28"/>
    </row>
    <row r="137" spans="1:4" s="3" customFormat="1" x14ac:dyDescent="0.3">
      <c r="A137" s="30"/>
      <c r="B137" s="28"/>
      <c r="C137" s="53"/>
      <c r="D137" s="28"/>
    </row>
    <row r="138" spans="1:4" s="3" customFormat="1" x14ac:dyDescent="0.3">
      <c r="A138" s="30"/>
      <c r="B138" s="28"/>
      <c r="C138" s="53"/>
      <c r="D138" s="28"/>
    </row>
    <row r="139" spans="1:4" s="3" customFormat="1" x14ac:dyDescent="0.3">
      <c r="A139" s="30"/>
      <c r="B139" s="28"/>
      <c r="C139" s="53"/>
      <c r="D139" s="28"/>
    </row>
    <row r="140" spans="1:4" s="3" customFormat="1" x14ac:dyDescent="0.3">
      <c r="A140" s="30"/>
      <c r="B140" s="28"/>
      <c r="C140" s="53"/>
      <c r="D140" s="28"/>
    </row>
    <row r="141" spans="1:4" s="3" customFormat="1" x14ac:dyDescent="0.3">
      <c r="A141" s="30"/>
      <c r="B141" s="28"/>
      <c r="C141" s="53"/>
      <c r="D141" s="28"/>
    </row>
    <row r="142" spans="1:4" s="3" customFormat="1" x14ac:dyDescent="0.3">
      <c r="A142" s="30"/>
      <c r="B142" s="28"/>
      <c r="C142" s="53"/>
      <c r="D142" s="28"/>
    </row>
    <row r="143" spans="1:4" s="3" customFormat="1" x14ac:dyDescent="0.3">
      <c r="A143" s="30"/>
      <c r="B143" s="28"/>
      <c r="C143" s="53"/>
      <c r="D143" s="28"/>
    </row>
    <row r="144" spans="1:4" s="3" customFormat="1" x14ac:dyDescent="0.3">
      <c r="A144" s="30"/>
      <c r="B144" s="28"/>
      <c r="C144" s="53"/>
      <c r="D144" s="28"/>
    </row>
    <row r="145" spans="1:4" s="3" customFormat="1" x14ac:dyDescent="0.3">
      <c r="A145" s="30"/>
      <c r="B145" s="28"/>
      <c r="C145" s="53"/>
      <c r="D145" s="28"/>
    </row>
    <row r="146" spans="1:4" s="3" customFormat="1" x14ac:dyDescent="0.3">
      <c r="A146" s="30"/>
      <c r="B146" s="28"/>
      <c r="C146" s="53"/>
      <c r="D146" s="28"/>
    </row>
    <row r="147" spans="1:4" s="3" customFormat="1" x14ac:dyDescent="0.3">
      <c r="A147" s="30"/>
      <c r="B147" s="28"/>
      <c r="C147" s="53"/>
      <c r="D147" s="28"/>
    </row>
    <row r="148" spans="1:4" s="3" customFormat="1" x14ac:dyDescent="0.3">
      <c r="A148" s="30"/>
      <c r="B148" s="28"/>
      <c r="C148" s="53"/>
      <c r="D148" s="28"/>
    </row>
    <row r="149" spans="1:4" s="3" customFormat="1" x14ac:dyDescent="0.3">
      <c r="A149" s="30"/>
      <c r="B149" s="28"/>
      <c r="C149" s="53"/>
      <c r="D149" s="28"/>
    </row>
    <row r="150" spans="1:4" s="3" customFormat="1" x14ac:dyDescent="0.3">
      <c r="A150" s="30"/>
      <c r="B150" s="28"/>
      <c r="C150" s="53"/>
      <c r="D150" s="28"/>
    </row>
    <row r="151" spans="1:4" s="3" customFormat="1" x14ac:dyDescent="0.3">
      <c r="A151" s="30"/>
      <c r="B151" s="28"/>
      <c r="C151" s="53"/>
      <c r="D151" s="28"/>
    </row>
    <row r="152" spans="1:4" s="3" customFormat="1" x14ac:dyDescent="0.3">
      <c r="A152" s="30"/>
      <c r="B152" s="28"/>
      <c r="C152" s="53"/>
      <c r="D152" s="28"/>
    </row>
    <row r="153" spans="1:4" s="3" customFormat="1" x14ac:dyDescent="0.3">
      <c r="A153" s="30"/>
      <c r="B153" s="28"/>
      <c r="C153" s="53"/>
      <c r="D153" s="28"/>
    </row>
    <row r="154" spans="1:4" s="3" customFormat="1" x14ac:dyDescent="0.3">
      <c r="A154" s="30"/>
      <c r="B154" s="28"/>
      <c r="C154" s="53"/>
      <c r="D154" s="28"/>
    </row>
    <row r="155" spans="1:4" s="3" customFormat="1" x14ac:dyDescent="0.3">
      <c r="A155" s="30"/>
      <c r="B155" s="28"/>
      <c r="C155" s="53"/>
      <c r="D155" s="28"/>
    </row>
    <row r="156" spans="1:4" s="3" customFormat="1" x14ac:dyDescent="0.3">
      <c r="A156" s="30"/>
      <c r="B156" s="28"/>
      <c r="C156" s="53"/>
      <c r="D156" s="28"/>
    </row>
    <row r="157" spans="1:4" s="3" customFormat="1" x14ac:dyDescent="0.3">
      <c r="A157" s="30"/>
      <c r="B157" s="28"/>
      <c r="C157" s="53"/>
      <c r="D157" s="28"/>
    </row>
    <row r="158" spans="1:4" s="3" customFormat="1" x14ac:dyDescent="0.3">
      <c r="A158" s="30"/>
      <c r="B158" s="28"/>
      <c r="C158" s="53"/>
      <c r="D158" s="28"/>
    </row>
    <row r="159" spans="1:4" s="3" customFormat="1" x14ac:dyDescent="0.3">
      <c r="A159" s="30"/>
      <c r="B159" s="28"/>
      <c r="C159" s="53"/>
      <c r="D159" s="28"/>
    </row>
    <row r="160" spans="1:4" s="3" customFormat="1" x14ac:dyDescent="0.3">
      <c r="A160" s="30"/>
      <c r="B160" s="28"/>
      <c r="C160" s="53"/>
      <c r="D160" s="28"/>
    </row>
    <row r="161" spans="1:4" s="3" customFormat="1" x14ac:dyDescent="0.3">
      <c r="A161" s="30"/>
      <c r="B161" s="28"/>
      <c r="C161" s="53"/>
      <c r="D161" s="28"/>
    </row>
    <row r="162" spans="1:4" s="3" customFormat="1" x14ac:dyDescent="0.3">
      <c r="A162" s="30"/>
      <c r="B162" s="28"/>
      <c r="C162" s="53"/>
      <c r="D162" s="28"/>
    </row>
    <row r="163" spans="1:4" s="3" customFormat="1" x14ac:dyDescent="0.3">
      <c r="A163" s="30"/>
      <c r="B163" s="28"/>
      <c r="C163" s="53"/>
      <c r="D163" s="28"/>
    </row>
    <row r="164" spans="1:4" s="3" customFormat="1" x14ac:dyDescent="0.3">
      <c r="A164" s="30"/>
      <c r="B164" s="28"/>
      <c r="C164" s="53"/>
      <c r="D164" s="28"/>
    </row>
    <row r="165" spans="1:4" s="3" customFormat="1" x14ac:dyDescent="0.3">
      <c r="A165" s="30"/>
      <c r="B165" s="28"/>
      <c r="C165" s="53"/>
      <c r="D165" s="28"/>
    </row>
    <row r="166" spans="1:4" s="3" customFormat="1" x14ac:dyDescent="0.3">
      <c r="A166" s="30"/>
      <c r="B166" s="28"/>
      <c r="C166" s="53"/>
      <c r="D166" s="28"/>
    </row>
    <row r="167" spans="1:4" s="3" customFormat="1" x14ac:dyDescent="0.3">
      <c r="A167" s="30"/>
      <c r="B167" s="28"/>
      <c r="C167" s="53"/>
      <c r="D167" s="28"/>
    </row>
    <row r="168" spans="1:4" s="3" customFormat="1" x14ac:dyDescent="0.3">
      <c r="A168" s="30"/>
      <c r="B168" s="28"/>
      <c r="C168" s="53"/>
      <c r="D168" s="28"/>
    </row>
    <row r="169" spans="1:4" s="3" customFormat="1" x14ac:dyDescent="0.3">
      <c r="A169" s="30"/>
      <c r="B169" s="28"/>
      <c r="C169" s="53"/>
      <c r="D169" s="28"/>
    </row>
    <row r="170" spans="1:4" s="3" customFormat="1" x14ac:dyDescent="0.3">
      <c r="A170" s="30"/>
      <c r="B170" s="28"/>
      <c r="C170" s="53"/>
      <c r="D170" s="28"/>
    </row>
    <row r="171" spans="1:4" s="3" customFormat="1" x14ac:dyDescent="0.3">
      <c r="A171" s="30"/>
      <c r="B171" s="28"/>
      <c r="C171" s="53"/>
      <c r="D171" s="28"/>
    </row>
    <row r="172" spans="1:4" s="3" customFormat="1" x14ac:dyDescent="0.3">
      <c r="A172" s="30"/>
      <c r="B172" s="28"/>
      <c r="C172" s="53"/>
      <c r="D172" s="28"/>
    </row>
    <row r="173" spans="1:4" s="3" customFormat="1" x14ac:dyDescent="0.3">
      <c r="A173" s="30"/>
      <c r="B173" s="28"/>
      <c r="C173" s="53"/>
      <c r="D173" s="28"/>
    </row>
    <row r="174" spans="1:4" s="3" customFormat="1" x14ac:dyDescent="0.3">
      <c r="A174" s="30"/>
      <c r="B174" s="28"/>
      <c r="C174" s="53"/>
      <c r="D174" s="28"/>
    </row>
    <row r="175" spans="1:4" s="3" customFormat="1" x14ac:dyDescent="0.3">
      <c r="A175" s="30"/>
      <c r="B175" s="28"/>
      <c r="C175" s="53"/>
      <c r="D175" s="28"/>
    </row>
    <row r="176" spans="1:4" s="3" customFormat="1" x14ac:dyDescent="0.3">
      <c r="A176" s="30"/>
      <c r="B176" s="28"/>
      <c r="C176" s="53"/>
      <c r="D176" s="28"/>
    </row>
    <row r="177" spans="1:4" s="3" customFormat="1" x14ac:dyDescent="0.3">
      <c r="A177" s="30"/>
      <c r="B177" s="28"/>
      <c r="C177" s="53"/>
      <c r="D177" s="28"/>
    </row>
    <row r="178" spans="1:4" s="3" customFormat="1" x14ac:dyDescent="0.3">
      <c r="A178" s="30"/>
      <c r="B178" s="28"/>
      <c r="C178" s="53"/>
      <c r="D178" s="28"/>
    </row>
    <row r="179" spans="1:4" s="3" customFormat="1" x14ac:dyDescent="0.3">
      <c r="A179" s="30"/>
      <c r="B179" s="28"/>
      <c r="C179" s="53"/>
      <c r="D179" s="28"/>
    </row>
    <row r="180" spans="1:4" s="3" customFormat="1" x14ac:dyDescent="0.3">
      <c r="A180" s="30"/>
      <c r="B180" s="28"/>
      <c r="C180" s="53"/>
      <c r="D180" s="28"/>
    </row>
    <row r="181" spans="1:4" s="3" customFormat="1" x14ac:dyDescent="0.3">
      <c r="A181" s="30"/>
      <c r="B181" s="28"/>
      <c r="C181" s="53"/>
      <c r="D181" s="28"/>
    </row>
    <row r="182" spans="1:4" s="3" customFormat="1" x14ac:dyDescent="0.3">
      <c r="A182" s="30"/>
      <c r="B182" s="28"/>
      <c r="C182" s="53"/>
      <c r="D182" s="28"/>
    </row>
    <row r="183" spans="1:4" s="3" customFormat="1" x14ac:dyDescent="0.3">
      <c r="A183" s="30"/>
      <c r="B183" s="28"/>
      <c r="C183" s="53"/>
      <c r="D183" s="28"/>
    </row>
    <row r="184" spans="1:4" s="3" customFormat="1" x14ac:dyDescent="0.3">
      <c r="A184" s="30"/>
      <c r="B184" s="28"/>
      <c r="C184" s="53"/>
      <c r="D184" s="28"/>
    </row>
    <row r="185" spans="1:4" s="3" customFormat="1" x14ac:dyDescent="0.3">
      <c r="A185" s="30"/>
      <c r="B185" s="28"/>
      <c r="C185" s="53"/>
      <c r="D185" s="28"/>
    </row>
    <row r="186" spans="1:4" s="3" customFormat="1" x14ac:dyDescent="0.3">
      <c r="A186" s="30"/>
      <c r="B186" s="28"/>
      <c r="C186" s="53"/>
      <c r="D186" s="28"/>
    </row>
    <row r="187" spans="1:4" s="3" customFormat="1" x14ac:dyDescent="0.3">
      <c r="A187" s="30"/>
      <c r="B187" s="28"/>
      <c r="C187" s="53"/>
      <c r="D187" s="28"/>
    </row>
    <row r="188" spans="1:4" s="3" customFormat="1" x14ac:dyDescent="0.3">
      <c r="A188" s="30"/>
      <c r="B188" s="28"/>
      <c r="C188" s="53"/>
      <c r="D188" s="28"/>
    </row>
    <row r="189" spans="1:4" s="3" customFormat="1" x14ac:dyDescent="0.3">
      <c r="A189" s="30"/>
      <c r="B189" s="28"/>
      <c r="C189" s="53"/>
      <c r="D189" s="28"/>
    </row>
    <row r="190" spans="1:4" s="3" customFormat="1" x14ac:dyDescent="0.3">
      <c r="A190" s="30"/>
      <c r="B190" s="28"/>
      <c r="C190" s="53"/>
      <c r="D190" s="28"/>
    </row>
    <row r="191" spans="1:4" s="3" customFormat="1" x14ac:dyDescent="0.3">
      <c r="A191" s="30"/>
      <c r="B191" s="28"/>
      <c r="C191" s="53"/>
      <c r="D191" s="28"/>
    </row>
    <row r="192" spans="1:4" s="3" customFormat="1" x14ac:dyDescent="0.3">
      <c r="A192" s="30"/>
      <c r="B192" s="28"/>
      <c r="C192" s="53"/>
      <c r="D192" s="28"/>
    </row>
    <row r="193" spans="1:4" s="3" customFormat="1" x14ac:dyDescent="0.3">
      <c r="A193" s="30"/>
      <c r="B193" s="28"/>
      <c r="C193" s="53"/>
      <c r="D193" s="28"/>
    </row>
    <row r="194" spans="1:4" s="3" customFormat="1" x14ac:dyDescent="0.3">
      <c r="A194" s="30"/>
      <c r="B194" s="28"/>
      <c r="C194" s="53"/>
      <c r="D194" s="28"/>
    </row>
  </sheetData>
  <mergeCells count="2">
    <mergeCell ref="A1:C2"/>
    <mergeCell ref="E1:E2"/>
  </mergeCells>
  <hyperlinks>
    <hyperlink ref="E1:E2" location="'Menu principal'!A1" display="Menu principal" xr:uid="{BB28C00D-D4A8-4A4B-89B0-4351FC8A69EA}"/>
    <hyperlink ref="B20" location="GLOSSAIRE!A1" display="Attention, le code INSEE (ou COG - code officiel géographique) est différent du code postal. Reportez-vous au glossaire pour plus de précision." xr:uid="{D04E301A-FB43-4FCF-BB9B-3432BCF56684}"/>
    <hyperlink ref="B32" location="GLOSSAIRE!A1" display="Attention, le code INSEE (ou COG - code officiel géographique) est différent du code postal. Reportez-vous au glossaire pour plus de précision." xr:uid="{A918A96B-D289-4787-B4FA-CBD6C0BBF590}"/>
    <hyperlink ref="B25" location="GLOSSAIRE!A1" display="Attention, le code INSEE (ou COG - code officiel géographique) est différent du code postal. Reportez-vous au glossaire pour plus de précision." xr:uid="{820C63C3-92EC-4816-B2C1-83557F320875}"/>
  </hyperlinks>
  <pageMargins left="0.7" right="0.7" top="0.75" bottom="0.75" header="0.3" footer="0.3"/>
  <pageSetup paperSize="9" orientation="portrait" horizontalDpi="30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C463CB2-D813-43B6-BEC3-19C447B1ECE5}">
          <x14:formula1>
            <xm:f>Liste!$B$1:$B$2</xm:f>
          </x14:formula1>
          <xm:sqref>C24 C27 C16 C19 C29 C14 C9 C6 C22 C11 C31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6BC1B-3E32-44CD-83B9-D006844C0A31}">
  <dimension ref="A1:E160"/>
  <sheetViews>
    <sheetView zoomScale="90" zoomScaleNormal="90" workbookViewId="0">
      <pane ySplit="4" topLeftCell="A5" activePane="bottomLeft" state="frozen"/>
      <selection pane="bottomLeft" activeCell="B35" sqref="B35"/>
    </sheetView>
  </sheetViews>
  <sheetFormatPr baseColWidth="10" defaultColWidth="10.81640625" defaultRowHeight="13" x14ac:dyDescent="0.3"/>
  <cols>
    <col min="1" max="1" width="5.81640625" style="265" customWidth="1"/>
    <col min="2" max="2" width="109.6328125" style="266" customWidth="1"/>
    <col min="3" max="3" width="39.453125" style="267" customWidth="1"/>
    <col min="4" max="4" width="10.81640625" style="266"/>
    <col min="5" max="5" width="13.6328125" style="268" customWidth="1"/>
    <col min="6" max="16384" width="10.81640625" style="268"/>
  </cols>
  <sheetData>
    <row r="1" spans="1:5" s="231" customFormat="1" ht="14.5" customHeight="1" x14ac:dyDescent="0.35">
      <c r="A1" s="330" t="s">
        <v>287</v>
      </c>
      <c r="B1" s="330"/>
      <c r="C1" s="330"/>
      <c r="D1" s="230"/>
      <c r="E1" s="331" t="s">
        <v>7</v>
      </c>
    </row>
    <row r="2" spans="1:5" s="231" customFormat="1" ht="14.5" customHeight="1" x14ac:dyDescent="0.35">
      <c r="A2" s="330"/>
      <c r="B2" s="330"/>
      <c r="C2" s="330"/>
      <c r="D2" s="230"/>
      <c r="E2" s="331"/>
    </row>
    <row r="3" spans="1:5" s="231" customFormat="1" ht="14.5" x14ac:dyDescent="0.35">
      <c r="A3" s="232"/>
      <c r="B3" s="233"/>
      <c r="C3" s="234"/>
      <c r="D3" s="230"/>
    </row>
    <row r="4" spans="1:5" s="237" customFormat="1" ht="18" x14ac:dyDescent="0.7">
      <c r="A4" s="235" t="s">
        <v>37</v>
      </c>
      <c r="B4" s="236" t="s">
        <v>60</v>
      </c>
      <c r="C4" s="235" t="s">
        <v>57</v>
      </c>
      <c r="D4" s="230"/>
    </row>
    <row r="5" spans="1:5" s="241" customFormat="1" ht="12.5" customHeight="1" x14ac:dyDescent="0.7">
      <c r="A5" s="238"/>
      <c r="B5" s="239"/>
      <c r="C5" s="240"/>
      <c r="D5" s="231"/>
    </row>
    <row r="6" spans="1:5" s="245" customFormat="1" ht="28.5" customHeight="1" x14ac:dyDescent="0.35">
      <c r="A6" s="242" t="s">
        <v>13</v>
      </c>
      <c r="B6" s="243" t="s">
        <v>289</v>
      </c>
      <c r="C6" s="244"/>
      <c r="D6" s="231"/>
    </row>
    <row r="7" spans="1:5" s="248" customFormat="1" ht="14.5" x14ac:dyDescent="0.35">
      <c r="A7" s="246"/>
      <c r="B7" s="246"/>
      <c r="C7" s="247"/>
      <c r="D7" s="231"/>
    </row>
    <row r="8" spans="1:5" s="249" customFormat="1" ht="26" x14ac:dyDescent="0.35">
      <c r="A8" s="242" t="s">
        <v>14</v>
      </c>
      <c r="B8" s="243" t="s">
        <v>79</v>
      </c>
      <c r="C8" s="244"/>
      <c r="D8" s="231"/>
    </row>
    <row r="9" spans="1:5" s="248" customFormat="1" ht="14.5" x14ac:dyDescent="0.35">
      <c r="A9" s="250"/>
      <c r="B9" s="246"/>
      <c r="C9" s="247"/>
      <c r="D9" s="231"/>
    </row>
    <row r="10" spans="1:5" s="245" customFormat="1" ht="18.5" customHeight="1" x14ac:dyDescent="0.35">
      <c r="A10" s="242" t="s">
        <v>15</v>
      </c>
      <c r="B10" s="251" t="s">
        <v>213</v>
      </c>
      <c r="C10" s="244"/>
      <c r="D10" s="231"/>
    </row>
    <row r="11" spans="1:5" s="245" customFormat="1" ht="16.5" customHeight="1" x14ac:dyDescent="0.35">
      <c r="A11" s="252"/>
      <c r="B11" s="253" t="s">
        <v>413</v>
      </c>
      <c r="C11" s="247"/>
      <c r="D11" s="231"/>
    </row>
    <row r="12" spans="1:5" s="248" customFormat="1" ht="14.5" x14ac:dyDescent="0.35">
      <c r="A12" s="250"/>
      <c r="B12" s="246"/>
      <c r="C12" s="247"/>
      <c r="D12" s="231"/>
    </row>
    <row r="13" spans="1:5" s="245" customFormat="1" ht="19" customHeight="1" x14ac:dyDescent="0.35">
      <c r="A13" s="242" t="s">
        <v>16</v>
      </c>
      <c r="B13" s="251" t="s">
        <v>414</v>
      </c>
      <c r="C13" s="244"/>
      <c r="D13" s="231"/>
    </row>
    <row r="14" spans="1:5" s="245" customFormat="1" x14ac:dyDescent="0.3">
      <c r="A14" s="250"/>
      <c r="B14" s="258"/>
      <c r="C14" s="247"/>
    </row>
    <row r="15" spans="1:5" s="245" customFormat="1" ht="22" customHeight="1" x14ac:dyDescent="0.3">
      <c r="A15" s="242" t="s">
        <v>17</v>
      </c>
      <c r="B15" s="259" t="s">
        <v>415</v>
      </c>
      <c r="C15" s="257"/>
    </row>
    <row r="16" spans="1:5" s="248" customFormat="1" x14ac:dyDescent="0.3">
      <c r="A16" s="260"/>
      <c r="B16" s="261"/>
    </row>
    <row r="17" spans="1:4" s="245" customFormat="1" ht="46.5" customHeight="1" x14ac:dyDescent="0.3">
      <c r="A17" s="260"/>
      <c r="B17" s="262" t="s">
        <v>416</v>
      </c>
      <c r="C17" s="244"/>
    </row>
    <row r="18" spans="1:4" s="248" customFormat="1" ht="13" customHeight="1" x14ac:dyDescent="0.3">
      <c r="A18" s="260"/>
      <c r="B18" s="260"/>
      <c r="C18" s="257"/>
    </row>
    <row r="19" spans="1:4" s="248" customFormat="1" ht="24.5" customHeight="1" x14ac:dyDescent="0.3">
      <c r="A19" s="260"/>
      <c r="B19" s="262" t="s">
        <v>417</v>
      </c>
      <c r="C19" s="244"/>
    </row>
    <row r="20" spans="1:4" s="248" customFormat="1" ht="13" customHeight="1" x14ac:dyDescent="0.3">
      <c r="A20" s="260"/>
      <c r="B20" s="260"/>
      <c r="C20" s="257"/>
    </row>
    <row r="21" spans="1:4" s="248" customFormat="1" ht="25" customHeight="1" x14ac:dyDescent="0.3">
      <c r="A21" s="260"/>
      <c r="B21" s="260" t="s">
        <v>418</v>
      </c>
      <c r="C21" s="244"/>
      <c r="D21" s="261"/>
    </row>
    <row r="22" spans="1:4" s="248" customFormat="1" x14ac:dyDescent="0.3">
      <c r="A22" s="260"/>
      <c r="B22" s="261"/>
      <c r="C22" s="257"/>
      <c r="D22" s="261"/>
    </row>
    <row r="23" spans="1:4" s="248" customFormat="1" ht="26" x14ac:dyDescent="0.3">
      <c r="A23" s="260"/>
      <c r="B23" s="263" t="s">
        <v>75</v>
      </c>
      <c r="C23" s="244"/>
      <c r="D23" s="261"/>
    </row>
    <row r="24" spans="1:4" s="248" customFormat="1" x14ac:dyDescent="0.3">
      <c r="A24" s="260"/>
      <c r="B24" s="261"/>
      <c r="C24" s="257"/>
      <c r="D24" s="261"/>
    </row>
    <row r="25" spans="1:4" s="248" customFormat="1" ht="24" customHeight="1" x14ac:dyDescent="0.3">
      <c r="A25" s="260"/>
      <c r="B25" s="260" t="s">
        <v>265</v>
      </c>
      <c r="C25" s="244"/>
      <c r="D25" s="261"/>
    </row>
    <row r="26" spans="1:4" s="248" customFormat="1" x14ac:dyDescent="0.3">
      <c r="A26" s="260"/>
      <c r="B26" s="261"/>
      <c r="C26" s="257"/>
      <c r="D26" s="261"/>
    </row>
    <row r="27" spans="1:4" s="248" customFormat="1" ht="26.5" customHeight="1" x14ac:dyDescent="0.3">
      <c r="A27" s="260"/>
      <c r="B27" s="260" t="s">
        <v>419</v>
      </c>
      <c r="C27" s="244"/>
      <c r="D27" s="261"/>
    </row>
    <row r="28" spans="1:4" s="248" customFormat="1" x14ac:dyDescent="0.3">
      <c r="A28" s="260"/>
      <c r="B28" s="261"/>
      <c r="C28" s="257"/>
      <c r="D28" s="261"/>
    </row>
    <row r="29" spans="1:4" s="248" customFormat="1" ht="22.5" customHeight="1" x14ac:dyDescent="0.3">
      <c r="A29" s="260"/>
      <c r="B29" s="260" t="s">
        <v>142</v>
      </c>
      <c r="C29" s="244"/>
      <c r="D29" s="261"/>
    </row>
    <row r="30" spans="1:4" s="248" customFormat="1" ht="19.5" customHeight="1" x14ac:dyDescent="0.3">
      <c r="A30" s="260"/>
      <c r="B30" s="261"/>
      <c r="C30" s="257"/>
      <c r="D30" s="261"/>
    </row>
    <row r="31" spans="1:4" s="245" customFormat="1" ht="28.5" customHeight="1" x14ac:dyDescent="0.3">
      <c r="A31" s="242" t="s">
        <v>18</v>
      </c>
      <c r="B31" s="255" t="s">
        <v>266</v>
      </c>
      <c r="C31" s="244"/>
    </row>
    <row r="32" spans="1:4" s="245" customFormat="1" ht="28.5" customHeight="1" x14ac:dyDescent="0.3">
      <c r="A32" s="252"/>
      <c r="B32" s="264" t="s">
        <v>449</v>
      </c>
    </row>
    <row r="33" spans="1:4" s="248" customFormat="1" ht="20.5" customHeight="1" x14ac:dyDescent="0.3">
      <c r="A33" s="260"/>
      <c r="B33" s="261"/>
      <c r="C33" s="257"/>
      <c r="D33" s="261"/>
    </row>
    <row r="34" spans="1:4" s="245" customFormat="1" ht="34" customHeight="1" x14ac:dyDescent="0.3">
      <c r="A34" s="242" t="s">
        <v>22</v>
      </c>
      <c r="B34" s="255" t="s">
        <v>420</v>
      </c>
      <c r="C34" s="244"/>
    </row>
    <row r="35" spans="1:4" s="248" customFormat="1" x14ac:dyDescent="0.3">
      <c r="A35" s="260"/>
      <c r="B35" s="261"/>
      <c r="C35" s="257"/>
      <c r="D35" s="261"/>
    </row>
    <row r="36" spans="1:4" s="245" customFormat="1" ht="18" customHeight="1" x14ac:dyDescent="0.35">
      <c r="A36" s="242" t="s">
        <v>23</v>
      </c>
      <c r="B36" s="254" t="s">
        <v>421</v>
      </c>
      <c r="C36" s="244"/>
      <c r="D36" s="231"/>
    </row>
    <row r="37" spans="1:4" s="248" customFormat="1" ht="14.5" x14ac:dyDescent="0.35">
      <c r="A37" s="246"/>
      <c r="B37" s="256"/>
      <c r="C37" s="257"/>
      <c r="D37" s="231"/>
    </row>
    <row r="38" spans="1:4" s="248" customFormat="1" x14ac:dyDescent="0.3">
      <c r="A38" s="260"/>
      <c r="B38" s="256"/>
      <c r="C38" s="257"/>
      <c r="D38" s="261"/>
    </row>
    <row r="39" spans="1:4" s="248" customFormat="1" x14ac:dyDescent="0.3">
      <c r="A39" s="260"/>
      <c r="B39" s="256"/>
      <c r="C39" s="257"/>
      <c r="D39" s="261"/>
    </row>
    <row r="40" spans="1:4" s="248" customFormat="1" x14ac:dyDescent="0.3">
      <c r="A40" s="260"/>
      <c r="B40" s="256"/>
      <c r="C40" s="257"/>
      <c r="D40" s="261"/>
    </row>
    <row r="41" spans="1:4" s="248" customFormat="1" x14ac:dyDescent="0.3">
      <c r="A41" s="260"/>
      <c r="B41" s="261"/>
      <c r="C41" s="257"/>
      <c r="D41" s="261"/>
    </row>
    <row r="42" spans="1:4" s="248" customFormat="1" x14ac:dyDescent="0.3">
      <c r="A42" s="260"/>
      <c r="B42" s="261"/>
      <c r="C42" s="257"/>
      <c r="D42" s="261"/>
    </row>
    <row r="43" spans="1:4" s="248" customFormat="1" x14ac:dyDescent="0.3">
      <c r="A43" s="260"/>
      <c r="B43" s="261"/>
      <c r="C43" s="257"/>
      <c r="D43" s="261"/>
    </row>
    <row r="44" spans="1:4" s="248" customFormat="1" x14ac:dyDescent="0.3">
      <c r="A44" s="260"/>
      <c r="B44" s="261"/>
      <c r="C44" s="257"/>
      <c r="D44" s="261"/>
    </row>
    <row r="45" spans="1:4" s="248" customFormat="1" x14ac:dyDescent="0.3">
      <c r="A45" s="260"/>
      <c r="B45" s="261"/>
      <c r="C45" s="257"/>
      <c r="D45" s="261"/>
    </row>
    <row r="46" spans="1:4" s="248" customFormat="1" x14ac:dyDescent="0.3">
      <c r="A46" s="260"/>
      <c r="B46" s="261"/>
      <c r="C46" s="257"/>
      <c r="D46" s="261"/>
    </row>
    <row r="47" spans="1:4" s="248" customFormat="1" x14ac:dyDescent="0.3">
      <c r="A47" s="260"/>
      <c r="B47" s="261"/>
      <c r="C47" s="257"/>
      <c r="D47" s="261"/>
    </row>
    <row r="48" spans="1:4" s="248" customFormat="1" x14ac:dyDescent="0.3">
      <c r="A48" s="260"/>
      <c r="B48" s="261"/>
      <c r="C48" s="257"/>
      <c r="D48" s="261"/>
    </row>
    <row r="49" spans="1:4" s="248" customFormat="1" x14ac:dyDescent="0.3">
      <c r="A49" s="260"/>
      <c r="B49" s="261"/>
      <c r="C49" s="257"/>
      <c r="D49" s="261"/>
    </row>
    <row r="50" spans="1:4" s="248" customFormat="1" x14ac:dyDescent="0.3">
      <c r="A50" s="260"/>
      <c r="B50" s="261"/>
      <c r="C50" s="257"/>
      <c r="D50" s="261"/>
    </row>
    <row r="51" spans="1:4" s="248" customFormat="1" x14ac:dyDescent="0.3">
      <c r="A51" s="260"/>
      <c r="B51" s="261"/>
      <c r="C51" s="257"/>
      <c r="D51" s="261"/>
    </row>
    <row r="52" spans="1:4" s="248" customFormat="1" x14ac:dyDescent="0.3">
      <c r="A52" s="260"/>
      <c r="B52" s="261"/>
      <c r="C52" s="257"/>
      <c r="D52" s="261"/>
    </row>
    <row r="53" spans="1:4" s="248" customFormat="1" x14ac:dyDescent="0.3">
      <c r="A53" s="260"/>
      <c r="B53" s="261"/>
      <c r="C53" s="257"/>
      <c r="D53" s="261"/>
    </row>
    <row r="54" spans="1:4" s="248" customFormat="1" x14ac:dyDescent="0.3">
      <c r="A54" s="260"/>
      <c r="B54" s="261"/>
      <c r="C54" s="257"/>
      <c r="D54" s="261"/>
    </row>
    <row r="55" spans="1:4" s="248" customFormat="1" x14ac:dyDescent="0.3">
      <c r="A55" s="260"/>
      <c r="B55" s="261"/>
      <c r="C55" s="257"/>
      <c r="D55" s="261"/>
    </row>
    <row r="56" spans="1:4" s="248" customFormat="1" x14ac:dyDescent="0.3">
      <c r="A56" s="260"/>
      <c r="B56" s="261"/>
      <c r="C56" s="257"/>
      <c r="D56" s="261"/>
    </row>
    <row r="57" spans="1:4" s="248" customFormat="1" x14ac:dyDescent="0.3">
      <c r="A57" s="260"/>
      <c r="B57" s="261"/>
      <c r="C57" s="257"/>
      <c r="D57" s="261"/>
    </row>
    <row r="58" spans="1:4" s="248" customFormat="1" x14ac:dyDescent="0.3">
      <c r="A58" s="260"/>
      <c r="B58" s="261"/>
      <c r="C58" s="257"/>
      <c r="D58" s="261"/>
    </row>
    <row r="59" spans="1:4" s="248" customFormat="1" x14ac:dyDescent="0.3">
      <c r="A59" s="260"/>
      <c r="B59" s="261"/>
      <c r="C59" s="257"/>
      <c r="D59" s="261"/>
    </row>
    <row r="60" spans="1:4" s="248" customFormat="1" x14ac:dyDescent="0.3">
      <c r="A60" s="260"/>
      <c r="B60" s="261"/>
      <c r="C60" s="257"/>
      <c r="D60" s="261"/>
    </row>
    <row r="61" spans="1:4" s="248" customFormat="1" x14ac:dyDescent="0.3">
      <c r="A61" s="260"/>
      <c r="B61" s="261"/>
      <c r="C61" s="257"/>
      <c r="D61" s="261"/>
    </row>
    <row r="62" spans="1:4" s="248" customFormat="1" x14ac:dyDescent="0.3">
      <c r="A62" s="260"/>
      <c r="B62" s="261"/>
      <c r="C62" s="257"/>
      <c r="D62" s="261"/>
    </row>
    <row r="63" spans="1:4" s="248" customFormat="1" x14ac:dyDescent="0.3">
      <c r="A63" s="260"/>
      <c r="B63" s="261"/>
      <c r="C63" s="257"/>
      <c r="D63" s="261"/>
    </row>
    <row r="64" spans="1:4" s="248" customFormat="1" x14ac:dyDescent="0.3">
      <c r="A64" s="260"/>
      <c r="B64" s="261"/>
      <c r="C64" s="257"/>
      <c r="D64" s="261"/>
    </row>
    <row r="65" spans="1:4" s="248" customFormat="1" x14ac:dyDescent="0.3">
      <c r="A65" s="260"/>
      <c r="B65" s="261"/>
      <c r="C65" s="257"/>
      <c r="D65" s="261"/>
    </row>
    <row r="66" spans="1:4" s="248" customFormat="1" x14ac:dyDescent="0.3">
      <c r="A66" s="260"/>
      <c r="B66" s="261"/>
      <c r="C66" s="257"/>
      <c r="D66" s="261"/>
    </row>
    <row r="67" spans="1:4" s="248" customFormat="1" x14ac:dyDescent="0.3">
      <c r="A67" s="260"/>
      <c r="B67" s="261"/>
      <c r="C67" s="257"/>
      <c r="D67" s="261"/>
    </row>
    <row r="68" spans="1:4" s="248" customFormat="1" x14ac:dyDescent="0.3">
      <c r="A68" s="260"/>
      <c r="B68" s="261"/>
      <c r="C68" s="257"/>
      <c r="D68" s="261"/>
    </row>
    <row r="69" spans="1:4" s="248" customFormat="1" x14ac:dyDescent="0.3">
      <c r="A69" s="260"/>
      <c r="B69" s="261"/>
      <c r="C69" s="257"/>
      <c r="D69" s="261"/>
    </row>
    <row r="70" spans="1:4" s="248" customFormat="1" x14ac:dyDescent="0.3">
      <c r="A70" s="260"/>
      <c r="B70" s="261"/>
      <c r="C70" s="257"/>
      <c r="D70" s="261"/>
    </row>
    <row r="71" spans="1:4" s="248" customFormat="1" x14ac:dyDescent="0.3">
      <c r="A71" s="260"/>
      <c r="B71" s="261"/>
      <c r="C71" s="257"/>
      <c r="D71" s="261"/>
    </row>
    <row r="72" spans="1:4" s="248" customFormat="1" x14ac:dyDescent="0.3">
      <c r="A72" s="260"/>
      <c r="B72" s="261"/>
      <c r="C72" s="257"/>
      <c r="D72" s="261"/>
    </row>
    <row r="73" spans="1:4" s="248" customFormat="1" x14ac:dyDescent="0.3">
      <c r="A73" s="260"/>
      <c r="B73" s="261"/>
      <c r="C73" s="257"/>
      <c r="D73" s="261"/>
    </row>
    <row r="74" spans="1:4" s="248" customFormat="1" x14ac:dyDescent="0.3">
      <c r="A74" s="260"/>
      <c r="B74" s="261"/>
      <c r="C74" s="257"/>
      <c r="D74" s="261"/>
    </row>
    <row r="75" spans="1:4" s="248" customFormat="1" x14ac:dyDescent="0.3">
      <c r="A75" s="260"/>
      <c r="B75" s="261"/>
      <c r="C75" s="257"/>
      <c r="D75" s="261"/>
    </row>
    <row r="76" spans="1:4" s="248" customFormat="1" x14ac:dyDescent="0.3">
      <c r="A76" s="260"/>
      <c r="B76" s="261"/>
      <c r="C76" s="257"/>
      <c r="D76" s="261"/>
    </row>
    <row r="77" spans="1:4" s="248" customFormat="1" x14ac:dyDescent="0.3">
      <c r="A77" s="260"/>
      <c r="B77" s="261"/>
      <c r="C77" s="257"/>
      <c r="D77" s="261"/>
    </row>
    <row r="78" spans="1:4" s="248" customFormat="1" x14ac:dyDescent="0.3">
      <c r="A78" s="260"/>
      <c r="B78" s="261"/>
      <c r="C78" s="257"/>
      <c r="D78" s="261"/>
    </row>
    <row r="79" spans="1:4" s="248" customFormat="1" x14ac:dyDescent="0.3">
      <c r="A79" s="260"/>
      <c r="B79" s="261"/>
      <c r="C79" s="257"/>
      <c r="D79" s="261"/>
    </row>
    <row r="80" spans="1:4" s="248" customFormat="1" x14ac:dyDescent="0.3">
      <c r="A80" s="260"/>
      <c r="B80" s="261"/>
      <c r="C80" s="257"/>
      <c r="D80" s="261"/>
    </row>
    <row r="81" spans="1:4" s="248" customFormat="1" x14ac:dyDescent="0.3">
      <c r="A81" s="260"/>
      <c r="B81" s="261"/>
      <c r="C81" s="257"/>
      <c r="D81" s="261"/>
    </row>
    <row r="82" spans="1:4" s="248" customFormat="1" x14ac:dyDescent="0.3">
      <c r="A82" s="260"/>
      <c r="B82" s="261"/>
      <c r="C82" s="257"/>
      <c r="D82" s="261"/>
    </row>
    <row r="83" spans="1:4" s="248" customFormat="1" x14ac:dyDescent="0.3">
      <c r="A83" s="260"/>
      <c r="B83" s="261"/>
      <c r="C83" s="257"/>
      <c r="D83" s="261"/>
    </row>
    <row r="84" spans="1:4" s="248" customFormat="1" x14ac:dyDescent="0.3">
      <c r="A84" s="260"/>
      <c r="B84" s="261"/>
      <c r="C84" s="257"/>
      <c r="D84" s="261"/>
    </row>
    <row r="85" spans="1:4" s="248" customFormat="1" x14ac:dyDescent="0.3">
      <c r="A85" s="260"/>
      <c r="B85" s="261"/>
      <c r="C85" s="257"/>
      <c r="D85" s="261"/>
    </row>
    <row r="86" spans="1:4" s="248" customFormat="1" x14ac:dyDescent="0.3">
      <c r="A86" s="260"/>
      <c r="B86" s="261"/>
      <c r="C86" s="257"/>
      <c r="D86" s="261"/>
    </row>
    <row r="87" spans="1:4" s="248" customFormat="1" x14ac:dyDescent="0.3">
      <c r="A87" s="260"/>
      <c r="B87" s="261"/>
      <c r="C87" s="257"/>
      <c r="D87" s="261"/>
    </row>
    <row r="88" spans="1:4" s="248" customFormat="1" x14ac:dyDescent="0.3">
      <c r="A88" s="260"/>
      <c r="B88" s="261"/>
      <c r="C88" s="257"/>
      <c r="D88" s="261"/>
    </row>
    <row r="89" spans="1:4" s="248" customFormat="1" x14ac:dyDescent="0.3">
      <c r="A89" s="260"/>
      <c r="B89" s="261"/>
      <c r="C89" s="257"/>
      <c r="D89" s="261"/>
    </row>
    <row r="90" spans="1:4" s="248" customFormat="1" x14ac:dyDescent="0.3">
      <c r="A90" s="260"/>
      <c r="B90" s="261"/>
      <c r="C90" s="257"/>
      <c r="D90" s="261"/>
    </row>
    <row r="91" spans="1:4" s="248" customFormat="1" x14ac:dyDescent="0.3">
      <c r="A91" s="260"/>
      <c r="B91" s="261"/>
      <c r="C91" s="257"/>
      <c r="D91" s="261"/>
    </row>
    <row r="92" spans="1:4" s="248" customFormat="1" x14ac:dyDescent="0.3">
      <c r="A92" s="260"/>
      <c r="B92" s="261"/>
      <c r="C92" s="257"/>
      <c r="D92" s="261"/>
    </row>
    <row r="93" spans="1:4" s="248" customFormat="1" x14ac:dyDescent="0.3">
      <c r="A93" s="260"/>
      <c r="B93" s="261"/>
      <c r="C93" s="257"/>
      <c r="D93" s="261"/>
    </row>
    <row r="94" spans="1:4" s="248" customFormat="1" x14ac:dyDescent="0.3">
      <c r="A94" s="260"/>
      <c r="B94" s="261"/>
      <c r="C94" s="257"/>
      <c r="D94" s="261"/>
    </row>
    <row r="95" spans="1:4" s="248" customFormat="1" x14ac:dyDescent="0.3">
      <c r="A95" s="260"/>
      <c r="B95" s="261"/>
      <c r="C95" s="257"/>
      <c r="D95" s="261"/>
    </row>
    <row r="96" spans="1:4" s="248" customFormat="1" x14ac:dyDescent="0.3">
      <c r="A96" s="260"/>
      <c r="B96" s="261"/>
      <c r="C96" s="257"/>
      <c r="D96" s="261"/>
    </row>
    <row r="97" spans="1:4" s="248" customFormat="1" x14ac:dyDescent="0.3">
      <c r="A97" s="260"/>
      <c r="B97" s="261"/>
      <c r="C97" s="257"/>
      <c r="D97" s="261"/>
    </row>
    <row r="98" spans="1:4" s="248" customFormat="1" x14ac:dyDescent="0.3">
      <c r="A98" s="260"/>
      <c r="B98" s="261"/>
      <c r="C98" s="257"/>
      <c r="D98" s="261"/>
    </row>
    <row r="99" spans="1:4" s="248" customFormat="1" x14ac:dyDescent="0.3">
      <c r="A99" s="260"/>
      <c r="B99" s="261"/>
      <c r="C99" s="257"/>
      <c r="D99" s="261"/>
    </row>
    <row r="100" spans="1:4" s="248" customFormat="1" x14ac:dyDescent="0.3">
      <c r="A100" s="260"/>
      <c r="B100" s="261"/>
      <c r="C100" s="257"/>
      <c r="D100" s="261"/>
    </row>
    <row r="101" spans="1:4" s="248" customFormat="1" x14ac:dyDescent="0.3">
      <c r="A101" s="260"/>
      <c r="B101" s="261"/>
      <c r="C101" s="257"/>
      <c r="D101" s="261"/>
    </row>
    <row r="102" spans="1:4" s="248" customFormat="1" x14ac:dyDescent="0.3">
      <c r="A102" s="260"/>
      <c r="B102" s="261"/>
      <c r="C102" s="257"/>
      <c r="D102" s="261"/>
    </row>
    <row r="103" spans="1:4" s="248" customFormat="1" x14ac:dyDescent="0.3">
      <c r="A103" s="260"/>
      <c r="B103" s="261"/>
      <c r="C103" s="257"/>
      <c r="D103" s="261"/>
    </row>
    <row r="104" spans="1:4" s="248" customFormat="1" x14ac:dyDescent="0.3">
      <c r="A104" s="260"/>
      <c r="B104" s="261"/>
      <c r="C104" s="257"/>
      <c r="D104" s="261"/>
    </row>
    <row r="105" spans="1:4" s="248" customFormat="1" x14ac:dyDescent="0.3">
      <c r="A105" s="260"/>
      <c r="B105" s="261"/>
      <c r="C105" s="257"/>
      <c r="D105" s="261"/>
    </row>
    <row r="106" spans="1:4" s="248" customFormat="1" x14ac:dyDescent="0.3">
      <c r="A106" s="260"/>
      <c r="B106" s="261"/>
      <c r="C106" s="257"/>
      <c r="D106" s="261"/>
    </row>
    <row r="107" spans="1:4" s="248" customFormat="1" x14ac:dyDescent="0.3">
      <c r="A107" s="260"/>
      <c r="B107" s="261"/>
      <c r="C107" s="257"/>
      <c r="D107" s="261"/>
    </row>
    <row r="108" spans="1:4" s="248" customFormat="1" x14ac:dyDescent="0.3">
      <c r="A108" s="260"/>
      <c r="B108" s="261"/>
      <c r="C108" s="257"/>
      <c r="D108" s="261"/>
    </row>
    <row r="109" spans="1:4" s="248" customFormat="1" x14ac:dyDescent="0.3">
      <c r="A109" s="260"/>
      <c r="B109" s="261"/>
      <c r="C109" s="257"/>
      <c r="D109" s="261"/>
    </row>
    <row r="110" spans="1:4" s="248" customFormat="1" x14ac:dyDescent="0.3">
      <c r="A110" s="260"/>
      <c r="B110" s="261"/>
      <c r="C110" s="257"/>
      <c r="D110" s="261"/>
    </row>
    <row r="111" spans="1:4" s="248" customFormat="1" x14ac:dyDescent="0.3">
      <c r="A111" s="260"/>
      <c r="B111" s="261"/>
      <c r="C111" s="257"/>
      <c r="D111" s="261"/>
    </row>
    <row r="112" spans="1:4" s="248" customFormat="1" x14ac:dyDescent="0.3">
      <c r="A112" s="260"/>
      <c r="B112" s="261"/>
      <c r="C112" s="257"/>
      <c r="D112" s="261"/>
    </row>
    <row r="113" spans="1:4" s="248" customFormat="1" x14ac:dyDescent="0.3">
      <c r="A113" s="260"/>
      <c r="B113" s="261"/>
      <c r="C113" s="257"/>
      <c r="D113" s="261"/>
    </row>
    <row r="114" spans="1:4" s="248" customFormat="1" x14ac:dyDescent="0.3">
      <c r="A114" s="260"/>
      <c r="B114" s="261"/>
      <c r="C114" s="257"/>
      <c r="D114" s="261"/>
    </row>
    <row r="115" spans="1:4" s="248" customFormat="1" x14ac:dyDescent="0.3">
      <c r="A115" s="260"/>
      <c r="B115" s="261"/>
      <c r="C115" s="257"/>
      <c r="D115" s="261"/>
    </row>
    <row r="116" spans="1:4" s="248" customFormat="1" x14ac:dyDescent="0.3">
      <c r="A116" s="260"/>
      <c r="B116" s="261"/>
      <c r="C116" s="257"/>
      <c r="D116" s="261"/>
    </row>
    <row r="117" spans="1:4" s="248" customFormat="1" x14ac:dyDescent="0.3">
      <c r="A117" s="260"/>
      <c r="B117" s="261"/>
      <c r="C117" s="257"/>
      <c r="D117" s="261"/>
    </row>
    <row r="118" spans="1:4" s="248" customFormat="1" x14ac:dyDescent="0.3">
      <c r="A118" s="260"/>
      <c r="B118" s="261"/>
      <c r="C118" s="257"/>
      <c r="D118" s="261"/>
    </row>
    <row r="119" spans="1:4" s="248" customFormat="1" x14ac:dyDescent="0.3">
      <c r="A119" s="260"/>
      <c r="B119" s="261"/>
      <c r="C119" s="257"/>
      <c r="D119" s="261"/>
    </row>
    <row r="120" spans="1:4" s="248" customFormat="1" x14ac:dyDescent="0.3">
      <c r="A120" s="260"/>
      <c r="B120" s="261"/>
      <c r="C120" s="257"/>
      <c r="D120" s="261"/>
    </row>
    <row r="121" spans="1:4" s="248" customFormat="1" x14ac:dyDescent="0.3">
      <c r="A121" s="260"/>
      <c r="B121" s="261"/>
      <c r="C121" s="257"/>
      <c r="D121" s="261"/>
    </row>
    <row r="122" spans="1:4" s="248" customFormat="1" x14ac:dyDescent="0.3">
      <c r="A122" s="260"/>
      <c r="B122" s="261"/>
      <c r="C122" s="257"/>
      <c r="D122" s="261"/>
    </row>
    <row r="123" spans="1:4" s="248" customFormat="1" x14ac:dyDescent="0.3">
      <c r="A123" s="260"/>
      <c r="B123" s="261"/>
      <c r="C123" s="257"/>
      <c r="D123" s="261"/>
    </row>
    <row r="124" spans="1:4" s="248" customFormat="1" x14ac:dyDescent="0.3">
      <c r="A124" s="260"/>
      <c r="B124" s="261"/>
      <c r="C124" s="257"/>
      <c r="D124" s="261"/>
    </row>
    <row r="125" spans="1:4" s="248" customFormat="1" x14ac:dyDescent="0.3">
      <c r="A125" s="260"/>
      <c r="B125" s="261"/>
      <c r="C125" s="257"/>
      <c r="D125" s="261"/>
    </row>
    <row r="126" spans="1:4" s="248" customFormat="1" x14ac:dyDescent="0.3">
      <c r="A126" s="260"/>
      <c r="B126" s="261"/>
      <c r="C126" s="257"/>
      <c r="D126" s="261"/>
    </row>
    <row r="127" spans="1:4" s="248" customFormat="1" x14ac:dyDescent="0.3">
      <c r="A127" s="260"/>
      <c r="B127" s="261"/>
      <c r="C127" s="257"/>
      <c r="D127" s="261"/>
    </row>
    <row r="128" spans="1:4" s="248" customFormat="1" x14ac:dyDescent="0.3">
      <c r="A128" s="260"/>
      <c r="B128" s="261"/>
      <c r="C128" s="257"/>
      <c r="D128" s="261"/>
    </row>
    <row r="129" spans="1:4" s="248" customFormat="1" x14ac:dyDescent="0.3">
      <c r="A129" s="260"/>
      <c r="B129" s="261"/>
      <c r="C129" s="257"/>
      <c r="D129" s="261"/>
    </row>
    <row r="130" spans="1:4" s="248" customFormat="1" x14ac:dyDescent="0.3">
      <c r="A130" s="260"/>
      <c r="B130" s="261"/>
      <c r="C130" s="257"/>
      <c r="D130" s="261"/>
    </row>
    <row r="131" spans="1:4" s="248" customFormat="1" x14ac:dyDescent="0.3">
      <c r="A131" s="260"/>
      <c r="B131" s="261"/>
      <c r="C131" s="257"/>
      <c r="D131" s="261"/>
    </row>
    <row r="132" spans="1:4" s="248" customFormat="1" x14ac:dyDescent="0.3">
      <c r="A132" s="260"/>
      <c r="B132" s="261"/>
      <c r="C132" s="257"/>
      <c r="D132" s="261"/>
    </row>
    <row r="133" spans="1:4" s="248" customFormat="1" x14ac:dyDescent="0.3">
      <c r="A133" s="260"/>
      <c r="B133" s="261"/>
      <c r="C133" s="257"/>
      <c r="D133" s="261"/>
    </row>
    <row r="134" spans="1:4" s="248" customFormat="1" x14ac:dyDescent="0.3">
      <c r="A134" s="260"/>
      <c r="B134" s="261"/>
      <c r="C134" s="257"/>
      <c r="D134" s="261"/>
    </row>
    <row r="135" spans="1:4" s="248" customFormat="1" x14ac:dyDescent="0.3">
      <c r="A135" s="260"/>
      <c r="B135" s="261"/>
      <c r="C135" s="257"/>
      <c r="D135" s="261"/>
    </row>
    <row r="136" spans="1:4" s="248" customFormat="1" x14ac:dyDescent="0.3">
      <c r="A136" s="260"/>
      <c r="B136" s="261"/>
      <c r="C136" s="257"/>
      <c r="D136" s="261"/>
    </row>
    <row r="137" spans="1:4" s="248" customFormat="1" x14ac:dyDescent="0.3">
      <c r="A137" s="260"/>
      <c r="B137" s="261"/>
      <c r="C137" s="257"/>
      <c r="D137" s="261"/>
    </row>
    <row r="138" spans="1:4" s="248" customFormat="1" x14ac:dyDescent="0.3">
      <c r="A138" s="260"/>
      <c r="B138" s="261"/>
      <c r="C138" s="257"/>
      <c r="D138" s="261"/>
    </row>
    <row r="139" spans="1:4" s="248" customFormat="1" x14ac:dyDescent="0.3">
      <c r="A139" s="260"/>
      <c r="B139" s="261"/>
      <c r="C139" s="257"/>
      <c r="D139" s="261"/>
    </row>
    <row r="140" spans="1:4" s="248" customFormat="1" x14ac:dyDescent="0.3">
      <c r="A140" s="260"/>
      <c r="B140" s="261"/>
      <c r="C140" s="257"/>
      <c r="D140" s="261"/>
    </row>
    <row r="141" spans="1:4" s="248" customFormat="1" x14ac:dyDescent="0.3">
      <c r="A141" s="260"/>
      <c r="B141" s="261"/>
      <c r="C141" s="257"/>
      <c r="D141" s="261"/>
    </row>
    <row r="142" spans="1:4" s="248" customFormat="1" x14ac:dyDescent="0.3">
      <c r="A142" s="260"/>
      <c r="B142" s="261"/>
      <c r="C142" s="257"/>
      <c r="D142" s="261"/>
    </row>
    <row r="143" spans="1:4" s="248" customFormat="1" x14ac:dyDescent="0.3">
      <c r="A143" s="260"/>
      <c r="B143" s="261"/>
      <c r="C143" s="257"/>
      <c r="D143" s="261"/>
    </row>
    <row r="144" spans="1:4" s="248" customFormat="1" x14ac:dyDescent="0.3">
      <c r="A144" s="260"/>
      <c r="B144" s="261"/>
      <c r="C144" s="257"/>
      <c r="D144" s="261"/>
    </row>
    <row r="145" spans="1:4" s="248" customFormat="1" x14ac:dyDescent="0.3">
      <c r="A145" s="260"/>
      <c r="B145" s="261"/>
      <c r="C145" s="257"/>
      <c r="D145" s="261"/>
    </row>
    <row r="146" spans="1:4" s="248" customFormat="1" x14ac:dyDescent="0.3">
      <c r="A146" s="260"/>
      <c r="B146" s="261"/>
      <c r="C146" s="257"/>
      <c r="D146" s="261"/>
    </row>
    <row r="147" spans="1:4" s="248" customFormat="1" x14ac:dyDescent="0.3">
      <c r="A147" s="260"/>
      <c r="B147" s="261"/>
      <c r="C147" s="257"/>
      <c r="D147" s="261"/>
    </row>
    <row r="148" spans="1:4" s="248" customFormat="1" x14ac:dyDescent="0.3">
      <c r="A148" s="260"/>
      <c r="B148" s="261"/>
      <c r="C148" s="257"/>
      <c r="D148" s="261"/>
    </row>
    <row r="149" spans="1:4" s="248" customFormat="1" x14ac:dyDescent="0.3">
      <c r="A149" s="260"/>
      <c r="B149" s="261"/>
      <c r="C149" s="257"/>
      <c r="D149" s="261"/>
    </row>
    <row r="150" spans="1:4" s="248" customFormat="1" x14ac:dyDescent="0.3">
      <c r="A150" s="260"/>
      <c r="B150" s="261"/>
      <c r="C150" s="257"/>
      <c r="D150" s="261"/>
    </row>
    <row r="151" spans="1:4" s="248" customFormat="1" x14ac:dyDescent="0.3">
      <c r="A151" s="260"/>
      <c r="B151" s="261"/>
      <c r="C151" s="257"/>
      <c r="D151" s="261"/>
    </row>
    <row r="152" spans="1:4" s="248" customFormat="1" x14ac:dyDescent="0.3">
      <c r="A152" s="260"/>
      <c r="B152" s="261"/>
      <c r="C152" s="257"/>
      <c r="D152" s="261"/>
    </row>
    <row r="153" spans="1:4" s="248" customFormat="1" x14ac:dyDescent="0.3">
      <c r="A153" s="260"/>
      <c r="B153" s="261"/>
      <c r="C153" s="257"/>
      <c r="D153" s="261"/>
    </row>
    <row r="154" spans="1:4" s="248" customFormat="1" x14ac:dyDescent="0.3">
      <c r="A154" s="260"/>
      <c r="B154" s="261"/>
      <c r="C154" s="257"/>
      <c r="D154" s="261"/>
    </row>
    <row r="155" spans="1:4" s="248" customFormat="1" x14ac:dyDescent="0.3">
      <c r="A155" s="260"/>
      <c r="B155" s="261"/>
      <c r="C155" s="257"/>
      <c r="D155" s="261"/>
    </row>
    <row r="156" spans="1:4" s="248" customFormat="1" x14ac:dyDescent="0.3">
      <c r="A156" s="260"/>
      <c r="B156" s="261"/>
      <c r="C156" s="257"/>
      <c r="D156" s="261"/>
    </row>
    <row r="157" spans="1:4" s="248" customFormat="1" x14ac:dyDescent="0.3">
      <c r="A157" s="260"/>
      <c r="B157" s="261"/>
      <c r="C157" s="257"/>
      <c r="D157" s="261"/>
    </row>
    <row r="158" spans="1:4" s="248" customFormat="1" x14ac:dyDescent="0.3">
      <c r="A158" s="260"/>
      <c r="B158" s="261"/>
      <c r="C158" s="257"/>
      <c r="D158" s="261"/>
    </row>
    <row r="159" spans="1:4" s="248" customFormat="1" x14ac:dyDescent="0.3">
      <c r="A159" s="260"/>
      <c r="B159" s="261"/>
      <c r="C159" s="257"/>
      <c r="D159" s="261"/>
    </row>
    <row r="160" spans="1:4" s="248" customFormat="1" x14ac:dyDescent="0.3">
      <c r="A160" s="260"/>
      <c r="B160" s="261"/>
      <c r="C160" s="257"/>
      <c r="D160" s="261"/>
    </row>
  </sheetData>
  <sheetProtection selectLockedCells="1"/>
  <mergeCells count="2">
    <mergeCell ref="A1:C2"/>
    <mergeCell ref="E1:E2"/>
  </mergeCells>
  <hyperlinks>
    <hyperlink ref="E1:E2" location="'Menu principal'!A1" display="Menu principal" xr:uid="{FBBA5E53-0A89-4119-B92F-7194F6745501}"/>
  </hyperlinks>
  <pageMargins left="0.7" right="0.7" top="0.75" bottom="0.75" header="0.3" footer="0.3"/>
  <pageSetup paperSize="9" orientation="portrait" horizontalDpi="30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B0B1B5E-6FB7-474C-98F3-BE83BDEC52C5}">
          <x14:formula1>
            <xm:f>Liste!$B$1:$B$2</xm:f>
          </x14:formula1>
          <xm:sqref>C8 C27 C23 C25 C17 C6 C10:C13 C34 C29 C19 C31 C21 C36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5489FD5E5DC8D40871A0D20D13AB196" ma:contentTypeVersion="13" ma:contentTypeDescription="Create a new document." ma:contentTypeScope="" ma:versionID="0c33cd9d1ed19aa828aefc7fcc7284ae">
  <xsd:schema xmlns:xsd="http://www.w3.org/2001/XMLSchema" xmlns:xs="http://www.w3.org/2001/XMLSchema" xmlns:p="http://schemas.microsoft.com/office/2006/metadata/properties" xmlns:ns3="81a2e30b-2fd3-4b1b-a87e-cd24e06cc25f" xmlns:ns4="5bf02971-aff0-486c-9f06-5ad91544ecc3" targetNamespace="http://schemas.microsoft.com/office/2006/metadata/properties" ma:root="true" ma:fieldsID="c8f93f3f4186dcd33c192f0a8877c4c1" ns3:_="" ns4:_="">
    <xsd:import namespace="81a2e30b-2fd3-4b1b-a87e-cd24e06cc25f"/>
    <xsd:import namespace="5bf02971-aff0-486c-9f06-5ad91544ecc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a2e30b-2fd3-4b1b-a87e-cd24e06cc2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f02971-aff0-486c-9f06-5ad91544ecc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C172FA-A7E5-4202-9E80-99C96D48A3BB}">
  <ds:schemaRefs>
    <ds:schemaRef ds:uri="http://schemas.microsoft.com/sharepoint/v3/contenttype/forms"/>
  </ds:schemaRefs>
</ds:datastoreItem>
</file>

<file path=customXml/itemProps2.xml><?xml version="1.0" encoding="utf-8"?>
<ds:datastoreItem xmlns:ds="http://schemas.openxmlformats.org/officeDocument/2006/customXml" ds:itemID="{BDC05C8A-A1CF-4B76-8156-53F0B012D0C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1A6F59E-295C-46FB-8E30-64CE43FAC8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a2e30b-2fd3-4b1b-a87e-cd24e06cc25f"/>
    <ds:schemaRef ds:uri="5bf02971-aff0-486c-9f06-5ad91544ec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CustomMKOP.xml><?xml version="1.0" encoding="utf-8"?>
<Properties xmlns="http://schemas.openxmlformats.org/officeDocument/2006/custom-properties" xmlns:vt="http://schemas.openxmlformats.org/officeDocument/2006/docPropsVTypes">
  <property fmtid="{D5CDD505-2E9C-101B-9397-08002B2CF9AE}" pid="2" name="MKProdID">
    <vt:lpwstr>ZMOutlook</vt:lpwstr>
  </property>
  <property fmtid="{D5CDD505-2E9C-101B-9397-08002B2CF9AE}" pid="3" name="SizeBefore">
    <vt:lpwstr>365002</vt:lpwstr>
  </property>
  <property fmtid="{D5CDD505-2E9C-101B-9397-08002B2CF9AE}" pid="4" name="OptimizationTime">
    <vt:lpwstr>20220523_1206</vt:lpwstr>
  </property>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Menu principal (2)</vt:lpstr>
      <vt:lpstr>Mode d'emploi</vt:lpstr>
      <vt:lpstr>0. Avant de débuter</vt:lpstr>
      <vt:lpstr>Menu principal</vt:lpstr>
      <vt:lpstr>I.Organisation IV</vt:lpstr>
      <vt:lpstr>II. Création modif identités</vt:lpstr>
      <vt:lpstr>III. Qualité identités</vt:lpstr>
      <vt:lpstr>IV. Gestion identités</vt:lpstr>
      <vt:lpstr>V. Etat des lieux SI</vt:lpstr>
      <vt:lpstr>VI. Pilotage</vt:lpstr>
      <vt:lpstr>Feuil3</vt:lpstr>
      <vt:lpstr>PLAN ACTIONS</vt:lpstr>
      <vt:lpstr>Recapitulatif livrables</vt:lpstr>
      <vt:lpstr>GLOSSAIRE</vt:lpstr>
      <vt:lpstr>Liste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Margaux Buguet</dc:creator>
  <cp:lastModifiedBy>Margaux Buguet</cp:lastModifiedBy>
  <dcterms:created xsi:type="dcterms:W3CDTF">2020-07-06T16:49:34Z</dcterms:created>
  <dcterms:modified xsi:type="dcterms:W3CDTF">2022-04-20T17:29:56Z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0x01010015489FD5E5DC8D40871A0D20D13AB196</vt:lpwstr>
  </property>
</Properties>
</file>