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people.ey.com/personal/margaux_buguet_fr_ey_com/Documents/Documents/ANS/12- Accompagnement/Questionnaire autoévaluation/Questionnaire medico social/"/>
    </mc:Choice>
  </mc:AlternateContent>
  <xr:revisionPtr revIDLastSave="109" documentId="8_{DA2453E9-D228-4212-9059-C4437D338B6D}" xr6:coauthVersionLast="46" xr6:coauthVersionMax="46" xr10:uidLastSave="{A287F101-F83B-4A31-9DA3-D941E90BE073}"/>
  <bookViews>
    <workbookView xWindow="-110" yWindow="-110" windowWidth="19420" windowHeight="10420" firstSheet="1" activeTab="1" xr2:uid="{43C733DA-55AA-4D8D-8783-6C4D60CCC455}"/>
  </bookViews>
  <sheets>
    <sheet name="Menu principal (2)" sheetId="24" state="hidden" r:id="rId1"/>
    <sheet name="Mode d'emploi" sheetId="23" r:id="rId2"/>
    <sheet name="0. Avant de débuter" sheetId="21" r:id="rId3"/>
    <sheet name="Menu principal" sheetId="30" r:id="rId4"/>
    <sheet name="I.Organisation IV" sheetId="15" r:id="rId5"/>
    <sheet name="II. Création identités" sheetId="14" r:id="rId6"/>
    <sheet name="III. Qualité identités" sheetId="11" r:id="rId7"/>
    <sheet name="IV. Gestion identités" sheetId="10" r:id="rId8"/>
    <sheet name="V. Etat des lieux SI" sheetId="16" r:id="rId9"/>
    <sheet name="VI. Pilotage" sheetId="28" r:id="rId10"/>
    <sheet name="PLAN ACTIONS" sheetId="9" r:id="rId11"/>
    <sheet name="Feuil3" sheetId="19" state="hidden" r:id="rId12"/>
    <sheet name="Recapitulatif livrables" sheetId="26" r:id="rId13"/>
    <sheet name="GLOSSAIRE" sheetId="27" r:id="rId14"/>
    <sheet name="Liste" sheetId="3" state="hidden" r:id="rId15"/>
  </sheets>
  <definedNames>
    <definedName name="_xlnm._FilterDatabase" localSheetId="10" hidden="1">'PLAN ACTIONS'!$A$4:$G$31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4" i="9" l="1"/>
  <c r="E36" i="9"/>
  <c r="D16" i="9"/>
  <c r="D15" i="9"/>
  <c r="E16" i="9"/>
  <c r="D37" i="9" l="1"/>
  <c r="E37" i="9" s="1"/>
  <c r="C37" i="9"/>
  <c r="C5" i="9" l="1"/>
  <c r="D39" i="9" l="1"/>
  <c r="E39" i="9" s="1"/>
  <c r="G39" i="9" s="1"/>
  <c r="D38" i="9"/>
  <c r="E38" i="9" s="1"/>
  <c r="C39" i="9"/>
  <c r="C38" i="9"/>
  <c r="C40" i="9"/>
  <c r="D40" i="9"/>
  <c r="E40" i="9" s="1"/>
  <c r="G40" i="9" s="1"/>
  <c r="C79" i="9" l="1"/>
  <c r="D44" i="9"/>
  <c r="E44" i="9" s="1"/>
  <c r="G44" i="9" s="1"/>
  <c r="C44" i="9"/>
  <c r="D28" i="9"/>
  <c r="E28" i="9" s="1"/>
  <c r="G28" i="9" s="1"/>
  <c r="D63" i="9" l="1"/>
  <c r="E63" i="9" s="1"/>
  <c r="C63" i="9"/>
  <c r="G63" i="9" l="1"/>
  <c r="D5" i="9"/>
  <c r="E5" i="9" s="1"/>
  <c r="D6" i="9"/>
  <c r="E6" i="9" l="1"/>
  <c r="G6" i="9" s="1"/>
  <c r="D21" i="9"/>
  <c r="C21" i="9"/>
  <c r="E21" i="9" l="1"/>
  <c r="G21" i="9" s="1"/>
  <c r="D66" i="9"/>
  <c r="E66" i="9" s="1"/>
  <c r="D65" i="9"/>
  <c r="E65" i="9" s="1"/>
  <c r="D64" i="9"/>
  <c r="D62" i="9"/>
  <c r="E62" i="9" s="1"/>
  <c r="C66" i="9"/>
  <c r="C65" i="9"/>
  <c r="C64" i="9"/>
  <c r="C62" i="9"/>
  <c r="C61" i="9"/>
  <c r="C60" i="9"/>
  <c r="C58" i="9"/>
  <c r="C57" i="9"/>
  <c r="C56" i="9"/>
  <c r="C47" i="9" l="1"/>
  <c r="C46" i="9"/>
  <c r="C45" i="9"/>
  <c r="C43" i="9"/>
  <c r="C42" i="9"/>
  <c r="C41" i="9"/>
  <c r="D36" i="9" l="1"/>
  <c r="D35" i="9"/>
  <c r="E35" i="9" s="1"/>
  <c r="D34" i="9"/>
  <c r="D33" i="9"/>
  <c r="D32" i="9"/>
  <c r="E32" i="9" s="1"/>
  <c r="C36" i="9"/>
  <c r="C35" i="9"/>
  <c r="C34" i="9"/>
  <c r="C33" i="9"/>
  <c r="C32" i="9"/>
  <c r="E34" i="9" l="1"/>
  <c r="G34" i="9" s="1"/>
  <c r="E33" i="9"/>
  <c r="G33" i="9" s="1"/>
  <c r="D79" i="9"/>
  <c r="E79" i="9" s="1"/>
  <c r="D78" i="9"/>
  <c r="E78" i="9" s="1"/>
  <c r="D77" i="9"/>
  <c r="E77" i="9" s="1"/>
  <c r="D76" i="9"/>
  <c r="E76" i="9" s="1"/>
  <c r="D75" i="9"/>
  <c r="E75" i="9" s="1"/>
  <c r="D74" i="9"/>
  <c r="E74" i="9" s="1"/>
  <c r="D73" i="9"/>
  <c r="E73" i="9" s="1"/>
  <c r="D72" i="9"/>
  <c r="E72" i="9" s="1"/>
  <c r="D71" i="9"/>
  <c r="E71" i="9" s="1"/>
  <c r="D70" i="9"/>
  <c r="E70" i="9" s="1"/>
  <c r="D69" i="9"/>
  <c r="E69" i="9" s="1"/>
  <c r="D68" i="9"/>
  <c r="D67" i="9"/>
  <c r="G70" i="9" l="1"/>
  <c r="G69" i="9"/>
  <c r="C78" i="9"/>
  <c r="C70" i="9"/>
  <c r="C69" i="9"/>
  <c r="C67" i="9"/>
  <c r="C68" i="9"/>
  <c r="G79" i="9"/>
  <c r="G78" i="9"/>
  <c r="G77" i="9"/>
  <c r="G76" i="9"/>
  <c r="G75" i="9"/>
  <c r="G74" i="9"/>
  <c r="G73" i="9"/>
  <c r="G72" i="9"/>
  <c r="G71" i="9"/>
  <c r="E68" i="9"/>
  <c r="G68" i="9" s="1"/>
  <c r="E67" i="9"/>
  <c r="G67" i="9" s="1"/>
  <c r="D20" i="9"/>
  <c r="E20" i="9" s="1"/>
  <c r="D18" i="9" l="1"/>
  <c r="E18" i="9" l="1"/>
  <c r="G18" i="9" s="1"/>
  <c r="D17" i="9"/>
  <c r="E17" i="9" l="1"/>
  <c r="G17" i="9" s="1"/>
  <c r="D7" i="9"/>
  <c r="E7" i="9" s="1"/>
  <c r="G5" i="9"/>
  <c r="G7" i="9" l="1"/>
  <c r="G32" i="9"/>
  <c r="D11" i="9"/>
  <c r="E11" i="9" s="1"/>
  <c r="D9" i="9"/>
  <c r="E9" i="9" s="1"/>
  <c r="G9" i="9" l="1"/>
  <c r="D85" i="9"/>
  <c r="E85" i="9" s="1"/>
  <c r="D57" i="9"/>
  <c r="E57" i="9" s="1"/>
  <c r="G57" i="9" s="1"/>
  <c r="G85" i="9" l="1"/>
  <c r="D84" i="9"/>
  <c r="D83" i="9"/>
  <c r="D82" i="9"/>
  <c r="D81" i="9"/>
  <c r="D80" i="9"/>
  <c r="E84" i="9" l="1"/>
  <c r="G84" i="9" s="1"/>
  <c r="E83" i="9"/>
  <c r="E82" i="9"/>
  <c r="G82" i="9" s="1"/>
  <c r="E81" i="9"/>
  <c r="E80" i="9"/>
  <c r="G83" i="9" l="1"/>
  <c r="G81" i="9"/>
  <c r="G80" i="9"/>
  <c r="B11" i="19"/>
  <c r="A10" i="19"/>
  <c r="D42" i="9" l="1"/>
  <c r="E42" i="9" s="1"/>
  <c r="G42" i="9" s="1"/>
  <c r="G20" i="9"/>
  <c r="D19" i="9"/>
  <c r="E19" i="9" s="1"/>
  <c r="E15" i="9"/>
  <c r="D14" i="9"/>
  <c r="E14" i="9" s="1"/>
  <c r="D13" i="9"/>
  <c r="E13" i="9" s="1"/>
  <c r="D12" i="9"/>
  <c r="G11" i="9"/>
  <c r="D10" i="9"/>
  <c r="E10" i="9" s="1"/>
  <c r="D8" i="9"/>
  <c r="E8" i="9" s="1"/>
  <c r="E12" i="9" l="1"/>
  <c r="G12" i="9" s="1"/>
  <c r="G8" i="9"/>
  <c r="G10" i="9"/>
  <c r="G13" i="9"/>
  <c r="G19" i="9"/>
  <c r="G15" i="9"/>
  <c r="G14" i="9"/>
  <c r="D31" i="9"/>
  <c r="E31" i="9" s="1"/>
  <c r="D30" i="9"/>
  <c r="E30" i="9" s="1"/>
  <c r="D29" i="9"/>
  <c r="E29" i="9" s="1"/>
  <c r="D27" i="9"/>
  <c r="E27" i="9" s="1"/>
  <c r="G27" i="9" l="1"/>
  <c r="G31" i="9"/>
  <c r="G29" i="9"/>
  <c r="G30" i="9"/>
  <c r="D55" i="9"/>
  <c r="E55" i="9" l="1"/>
  <c r="G55" i="9" s="1"/>
  <c r="G35" i="9"/>
  <c r="B17" i="19" l="1"/>
  <c r="B2" i="19"/>
  <c r="D17" i="19" l="1"/>
  <c r="B21" i="19"/>
  <c r="B10" i="19"/>
  <c r="D10" i="19" s="1"/>
  <c r="B7" i="19"/>
  <c r="D7" i="19" s="1"/>
  <c r="G36" i="9"/>
  <c r="D19" i="19" l="1"/>
  <c r="E19" i="19" s="1"/>
  <c r="D21" i="19" s="1"/>
  <c r="D26" i="9" l="1"/>
  <c r="E26" i="9" s="1"/>
  <c r="D25" i="9"/>
  <c r="E25" i="9" s="1"/>
  <c r="D24" i="9"/>
  <c r="E24" i="9" s="1"/>
  <c r="D23" i="9"/>
  <c r="E23" i="9" s="1"/>
  <c r="D22" i="9"/>
  <c r="E22" i="9" s="1"/>
  <c r="G22" i="9" l="1"/>
  <c r="D54" i="9"/>
  <c r="E54" i="9" s="1"/>
  <c r="D53" i="9"/>
  <c r="E53" i="9" s="1"/>
  <c r="D52" i="9"/>
  <c r="D51" i="9"/>
  <c r="D50" i="9"/>
  <c r="D49" i="9"/>
  <c r="E49" i="9" s="1"/>
  <c r="D48" i="9"/>
  <c r="E48" i="9" s="1"/>
  <c r="D47" i="9"/>
  <c r="E47" i="9" s="1"/>
  <c r="D46" i="9"/>
  <c r="E46" i="9" s="1"/>
  <c r="D45" i="9"/>
  <c r="D43" i="9"/>
  <c r="E43" i="9" s="1"/>
  <c r="D41" i="9"/>
  <c r="E41" i="9" s="1"/>
  <c r="G66" i="9"/>
  <c r="G65" i="9"/>
  <c r="G62" i="9"/>
  <c r="D61" i="9"/>
  <c r="E61" i="9" s="1"/>
  <c r="D60" i="9"/>
  <c r="E60" i="9" s="1"/>
  <c r="D58" i="9"/>
  <c r="E58" i="9" s="1"/>
  <c r="D56" i="9"/>
  <c r="E56" i="9" s="1"/>
  <c r="D59" i="9"/>
  <c r="E59" i="9" s="1"/>
  <c r="G59" i="9" s="1"/>
  <c r="G49" i="9" l="1"/>
  <c r="E50" i="9"/>
  <c r="G50" i="9" s="1"/>
  <c r="E51" i="9"/>
  <c r="G51" i="9" s="1"/>
  <c r="G48" i="9"/>
  <c r="E52" i="9"/>
  <c r="G52" i="9" s="1"/>
  <c r="G61" i="9"/>
  <c r="G58" i="9"/>
  <c r="G60" i="9"/>
  <c r="G56" i="9"/>
  <c r="G64" i="9"/>
  <c r="G53" i="9"/>
  <c r="G54" i="9"/>
  <c r="G46" i="9"/>
  <c r="E45" i="9"/>
  <c r="G45" i="9" s="1"/>
  <c r="G43" i="9"/>
  <c r="G41" i="9"/>
  <c r="G38" i="9"/>
  <c r="G47" i="9"/>
  <c r="G26" i="9"/>
  <c r="G25" i="9"/>
  <c r="G24" i="9"/>
  <c r="G23" i="9"/>
</calcChain>
</file>

<file path=xl/sharedStrings.xml><?xml version="1.0" encoding="utf-8"?>
<sst xmlns="http://schemas.openxmlformats.org/spreadsheetml/2006/main" count="611" uniqueCount="462">
  <si>
    <t>I. CARACTERISTIQUES DE L'ETABLISSEMENT ET ORGANISATION DE L'IDENTITOVIGILANCE</t>
  </si>
  <si>
    <t>Inférieur à 3</t>
  </si>
  <si>
    <t>Compris entre 5 et 10</t>
  </si>
  <si>
    <t>Compris entre 10 et 20</t>
  </si>
  <si>
    <t>Compris entre 3 et 5</t>
  </si>
  <si>
    <t>Tous les services peuvent créer des identités</t>
  </si>
  <si>
    <t>SOMMAIRE</t>
  </si>
  <si>
    <t>Menu principal</t>
  </si>
  <si>
    <t>III. MODIFICATION DES IDENTITES</t>
  </si>
  <si>
    <t>Inférieur à 5</t>
  </si>
  <si>
    <t>Tous les services peuvent modifier des identités</t>
  </si>
  <si>
    <t>IV. VERIFICATION DE L'IDENTITE DU PATIENT</t>
  </si>
  <si>
    <t>V. QUALITE ET COMPLETUDE DES IDENTITES</t>
  </si>
  <si>
    <t>V.1</t>
  </si>
  <si>
    <t>V.2</t>
  </si>
  <si>
    <t>V.3</t>
  </si>
  <si>
    <t>V.4</t>
  </si>
  <si>
    <t>V.5</t>
  </si>
  <si>
    <t>V.6</t>
  </si>
  <si>
    <t>V.7</t>
  </si>
  <si>
    <t xml:space="preserve">Nous vous conseillons de réaliser cette analyse sur les venues des 3 ou 5 dernières années. </t>
  </si>
  <si>
    <t>g.Taux d’identités validées</t>
  </si>
  <si>
    <t>b.Taux d’identités sans prénom</t>
  </si>
  <si>
    <t>VI. GESTION DES IDENTITES</t>
  </si>
  <si>
    <t xml:space="preserve">MODE D'EMPLOI </t>
  </si>
  <si>
    <t>II. ACCUEIL DU PATIENT ET CREATION DES IDENTITES</t>
  </si>
  <si>
    <t>PLAN D'ACTIONS</t>
  </si>
  <si>
    <t>Rappel de la question</t>
  </si>
  <si>
    <t>N°</t>
  </si>
  <si>
    <t>Priorité</t>
  </si>
  <si>
    <t>ACTIONS</t>
  </si>
  <si>
    <t>Votre réponse</t>
  </si>
  <si>
    <t>I.2</t>
  </si>
  <si>
    <t>I.3</t>
  </si>
  <si>
    <t>Thématique</t>
  </si>
  <si>
    <t>OUI</t>
  </si>
  <si>
    <t>NON</t>
  </si>
  <si>
    <t>II.2</t>
  </si>
  <si>
    <t>II.3</t>
  </si>
  <si>
    <t xml:space="preserve">III.1 </t>
  </si>
  <si>
    <t>III.2</t>
  </si>
  <si>
    <t>III.3</t>
  </si>
  <si>
    <t>III.4</t>
  </si>
  <si>
    <t>III.5</t>
  </si>
  <si>
    <t>III.6</t>
  </si>
  <si>
    <t>III.7</t>
  </si>
  <si>
    <t xml:space="preserve">IV.1 </t>
  </si>
  <si>
    <t>IV.2</t>
  </si>
  <si>
    <t>IV.3</t>
  </si>
  <si>
    <t>Sélectionnez la réponse</t>
  </si>
  <si>
    <t>IV.1</t>
  </si>
  <si>
    <t>III.1</t>
  </si>
  <si>
    <t>II.1</t>
  </si>
  <si>
    <t>Questions</t>
  </si>
  <si>
    <r>
      <rPr>
        <i/>
        <sz val="10"/>
        <color theme="1"/>
        <rFont val="Calibri"/>
        <family val="2"/>
        <scheme val="minor"/>
      </rPr>
      <t xml:space="preserve">Si vous avez répondu "Oui" à la question 1.3 : </t>
    </r>
    <r>
      <rPr>
        <sz val="10"/>
        <color theme="1"/>
        <rFont val="Calibri"/>
        <family val="2"/>
        <scheme val="minor"/>
      </rPr>
      <t>Combien d'ETP sont dédiés à cette cellule d'identitovigilance ?</t>
    </r>
  </si>
  <si>
    <t>VII. ETAT DES LIEUX DU SYSTÈME D'INFORMATION</t>
  </si>
  <si>
    <t xml:space="preserve">L’enregistrement de ce trait strict est rendu obligatoire par le RNIV. Pour les personnes nées en France, il faut enregistrer le nom de la commune de naissance et le code officiel géographique (COG) de l’INSEE correspondant. Il ne s’agit pas du code postal de la commune. </t>
  </si>
  <si>
    <t xml:space="preserve">
Pour les personnes nées à l’étranger, il faut enregistrer le code INSEE du pays (qui commence par 99). Si le lieu de naissance est inconnu, il faut coder 99999. 
Remarque : le système d’information doit proposer le code INSEE de la commune à partir du nom ou du code postal, saisi de façon manuelle.</t>
  </si>
  <si>
    <t>a.Politique d’identification</t>
  </si>
  <si>
    <t>b.Charte d’identification</t>
  </si>
  <si>
    <t xml:space="preserve">Combien de personnels compte votre structure ? </t>
  </si>
  <si>
    <t xml:space="preserve">
Si possible, commencez à améliorer dès à présent la qualité des identités de votre file active, et prévoyez d'adapter vos ressources humaines pour pouvoir absorber la charge.</t>
  </si>
  <si>
    <t>Assurez-vous que vos éditeurs ont connaissance des points suivants :
- Tous les logiciels doivent être en mesure de recevoir et de diffuser les données obligatoires retenues dans le RNIV (dont le matricule INS, les cinq traits stricts obligatoires et les deux traits complémentaires), de respecter les nouvelles règles de saisie, d’appeler l’opération de vérification du téléservice INSi et de faire figurer ces données sur l’ensemble des documents ayant vocation à être édités.</t>
  </si>
  <si>
    <t>ETP dédiés RNIV</t>
  </si>
  <si>
    <t xml:space="preserve">TOTAL ETP PRECONISES </t>
  </si>
  <si>
    <t>Quel est le nombre de passages annuels dans votre établissement ?</t>
  </si>
  <si>
    <t>Votre structure est-elle une structure de moyen et long séjour (SSR, USLD,…) ?</t>
  </si>
  <si>
    <t xml:space="preserve">c.Quelles sont les dates envisagées pour le déploiement d’une version compatible INS dans votre structure ? </t>
  </si>
  <si>
    <t>d.Quels sont les prérequis (installation d’une nouvelle version, paramétrages à réaliser etc.) à mettre en œuvre afin d’acquérir la version compatible INS ?</t>
  </si>
  <si>
    <t>b. Le référentiel INS</t>
  </si>
  <si>
    <t>a. L'INS en quelques mots</t>
  </si>
  <si>
    <t>Avez-vous rédigé une charte informatique qui formalise les règles d’accès et d’usage du système d’information, en particulier pour les applications gérant des données de santé à caractère personnel ?</t>
  </si>
  <si>
    <t>0. AVANT DE DEBUTER</t>
  </si>
  <si>
    <r>
      <t xml:space="preserve">Au 01/01/2021, toute donnée de santé devra être référencée avec l’Identifiant National de Santé – INS. </t>
    </r>
    <r>
      <rPr>
        <b/>
        <sz val="8"/>
        <color theme="1"/>
        <rFont val="Segoe Print"/>
        <family val="4"/>
      </rPr>
      <t>Il vous faut donc déployer au plus tôt l’INS au sein de votre structure</t>
    </r>
    <r>
      <rPr>
        <sz val="8"/>
        <color theme="1"/>
        <rFont val="Segoe Print"/>
        <family val="4"/>
      </rPr>
      <t xml:space="preserve">. La mise en œuvre de l’INS intègre une dimension organisation / identitovigilance et une dimension système d’information. 
Pour rappel, </t>
    </r>
    <r>
      <rPr>
        <b/>
        <sz val="8"/>
        <color theme="1"/>
        <rFont val="Segoe Print"/>
        <family val="4"/>
      </rPr>
      <t>l'identitovigilance est une notion fondamentale</t>
    </r>
    <r>
      <rPr>
        <sz val="8"/>
        <color theme="1"/>
        <rFont val="Segoe Print"/>
        <family val="4"/>
      </rPr>
      <t xml:space="preserve"> : elle permet de garantir la sécurité du patient à toutes les étapes de sa prise en charge. </t>
    </r>
    <r>
      <rPr>
        <b/>
        <sz val="8"/>
        <color theme="1"/>
        <rFont val="Segoe Print"/>
        <family val="4"/>
      </rPr>
      <t>Le référentiel national d'identitovigilance</t>
    </r>
    <r>
      <rPr>
        <sz val="8"/>
        <color theme="1"/>
        <rFont val="Segoe Print"/>
        <family val="4"/>
      </rPr>
      <t xml:space="preserve"> (RNIV), élaboré et mis en concertation courant 2020, sera rendu opposable d'ici la fin d'année 2020. Il a pour objet de fixer </t>
    </r>
    <r>
      <rPr>
        <b/>
        <sz val="8"/>
        <color theme="1"/>
        <rFont val="Segoe Print"/>
        <family val="4"/>
      </rPr>
      <t>les exigences et recommandations à respecter en termes d’identification des usagers</t>
    </r>
    <r>
      <rPr>
        <sz val="8"/>
        <color theme="1"/>
        <rFont val="Segoe Print"/>
        <family val="4"/>
      </rPr>
      <t xml:space="preserve"> pris en charge sur le plan sanitaire par les différents professionnels impliqués (structures de ville, établissements de santé, secteur médico-social) afin de maîtriser les risques dans ce domaine.
</t>
    </r>
    <r>
      <rPr>
        <b/>
        <sz val="8"/>
        <color theme="1"/>
        <rFont val="Segoe Print"/>
        <family val="4"/>
      </rPr>
      <t>Le présent questionnaire, élaboré par le réseau des référents régionaux d'identitovigilance (3RIV), en lien avec l'ANS, a pour objectif d'aider les structures de santé à réaliser un état des lieux de leur existant</t>
    </r>
    <r>
      <rPr>
        <sz val="8"/>
        <color theme="1"/>
        <rFont val="Segoe Print"/>
        <family val="4"/>
      </rPr>
      <t xml:space="preserve"> qui inclue les volets organisation, identitovigilance et système d’information. Dans le cadre d'un GHT, l’état des lieux doit être réalisé au niveau de chaque établissement. 
A l’issue du questionnaire, la structure disposera d’un </t>
    </r>
    <r>
      <rPr>
        <b/>
        <sz val="8"/>
        <color theme="1"/>
        <rFont val="Segoe Print"/>
        <family val="4"/>
      </rPr>
      <t xml:space="preserve">plan d’actions personnalisé </t>
    </r>
    <r>
      <rPr>
        <sz val="8"/>
        <color theme="1"/>
        <rFont val="Segoe Print"/>
        <family val="4"/>
      </rPr>
      <t>qui lui permettra d’identifier les actions à réaliser pour se mettre en conformité avec le RNIV et déployer l’INS. Ce questionnaire peut également être utilisé par une ARS ou un GRADeS souhaitant accompagner les structures de sa région.
NB : Ce questionnaire se base sur le RNIV, et en particulier sur les recommandations du RNIV 2 pour le calcul des ETP à dédier à l’identitovigilance.</t>
    </r>
    <r>
      <rPr>
        <b/>
        <sz val="8"/>
        <color theme="1"/>
        <rFont val="Segoe Print"/>
        <family val="4"/>
      </rPr>
      <t xml:space="preserve"> Prendre connaissance de ce document est indispensable</t>
    </r>
    <r>
      <rPr>
        <sz val="8"/>
        <color theme="1"/>
        <rFont val="Segoe Print"/>
        <family val="4"/>
      </rPr>
      <t xml:space="preserve"> : https://participez.esante.gouv.fr/consultation/identifiant-national-de-sante-referentiel-national-didentito-vigilance-rniv/presentation/presentation. </t>
    </r>
  </si>
  <si>
    <t>0.1</t>
  </si>
  <si>
    <t>0.2</t>
  </si>
  <si>
    <t>0.3</t>
  </si>
  <si>
    <t>La procédure de prise en charge des doublons /collisions est-elle disponible, connue, appliquée et régulièrement mise à jour ?</t>
  </si>
  <si>
    <t>0. Avant de débuter</t>
  </si>
  <si>
    <t>Avant de démarrer, avez-vous consulté le guide d'accompagnement à la mise en oeuvre de l'INS réalisé par l'ANS ?</t>
  </si>
  <si>
    <t>Avant de démarrer, avez-vous consulté le support "L'INS en quelques mots" réalisé par l'ANS ?</t>
  </si>
  <si>
    <t>Ce document, élaboré par l'ANS, vous permet de prendre connaissance des principales actions à mettre en place afin de vous préparer à l'arrivée de l'INS</t>
  </si>
  <si>
    <t>Avant de démarrer, avez-vous visionné les webinaires INS de l'ANS ?</t>
  </si>
  <si>
    <t>Avant de démarrer, avez-vous consulté la page INS sur le site de l'ANS ?</t>
  </si>
  <si>
    <t>Liens à consulter</t>
  </si>
  <si>
    <t xml:space="preserve">
Vous pouvez en prendre connaissance, en complément de la lecture du RNIV.</t>
  </si>
  <si>
    <t>Le premier prénom de naissance est un champ dont la saisie est obligatoire pour la création d'une identité. Ce champ a été conservé pour assurer la compatibilité entre logiciels, le temps que l'ensemble des outils soit en capacité de gérer la liste des prénoms de naissance.</t>
  </si>
  <si>
    <t>Récapitulatif des documents à produire ou à mettre à jour</t>
  </si>
  <si>
    <t>1.</t>
  </si>
  <si>
    <t>Charte d’identification</t>
  </si>
  <si>
    <t>2.</t>
  </si>
  <si>
    <r>
      <rPr>
        <i/>
        <u/>
        <sz val="10"/>
        <color theme="1"/>
        <rFont val="Calibri"/>
        <family val="2"/>
        <scheme val="minor"/>
      </rPr>
      <t>Exigence du RNIV</t>
    </r>
    <r>
      <rPr>
        <i/>
        <sz val="10"/>
        <color theme="1"/>
        <rFont val="Calibri"/>
        <family val="2"/>
        <scheme val="minor"/>
      </rPr>
      <t xml:space="preserve"> : "Les structures de santé d’exercice collectif doivent formaliser la politique institutionnelle d’identification de l’usager au sein d’une charte d’identitovigilance" (Exi PP 13].
La charte d’identitovigilance, qui peut être commune à plusieurs structures associées, a pour objet de rappeler les principes à respecter pour :
-	recueillir l’identité des usagers ;
-	prévenir les risques liés à une mauvaise identification ;
-	harmoniser les pratiques et favoriser l’acculturation de la sécurité des professionnels ;
-	impliquer les usagers dans cette exigence de sécurité.
Elle se décline à travers des procédures opérationnelles mises en œuvre au sein de la structure – ou du groupe de structures – en fonction des risques identifiés et de leur criticité </t>
    </r>
  </si>
  <si>
    <t>Politique d'identification</t>
  </si>
  <si>
    <t>3.</t>
  </si>
  <si>
    <t>4.</t>
  </si>
  <si>
    <t>5.</t>
  </si>
  <si>
    <t>6.</t>
  </si>
  <si>
    <t>8.</t>
  </si>
  <si>
    <t>9.</t>
  </si>
  <si>
    <t>10.</t>
  </si>
  <si>
    <t>11.</t>
  </si>
  <si>
    <t>12.</t>
  </si>
  <si>
    <t xml:space="preserve">Charte informatique </t>
  </si>
  <si>
    <t>Ce document formalise les règles d’accès et d’usage du système d’information, en particulier pour les applications gérant des données de santé à caractère personnel</t>
  </si>
  <si>
    <r>
      <t xml:space="preserve">
Cette préconisation est également portée par la HAS : "</t>
    </r>
    <r>
      <rPr>
        <i/>
        <sz val="11"/>
        <rFont val="Calibri"/>
        <family val="2"/>
        <scheme val="minor"/>
      </rPr>
      <t>Une organisation et des moyens permettant de fiabiliser l'identification du patient à toutes les étapes de sa prise en charge sont définis</t>
    </r>
    <r>
      <rPr>
        <sz val="11"/>
        <rFont val="Calibri"/>
        <family val="2"/>
        <scheme val="minor"/>
      </rPr>
      <t>".</t>
    </r>
  </si>
  <si>
    <t>Structure de court séjour sans accueil d’urgence ni accueil délocalisé</t>
  </si>
  <si>
    <t>Structure avec service(s) ayant une charge de travail particulière (accueil délocalisé, urgences…)</t>
  </si>
  <si>
    <t>Structure de moyen et long séjour (SSR, USLD…)</t>
  </si>
  <si>
    <t>Structure de court séjour (avec ou sans urgences,..)</t>
  </si>
  <si>
    <t>GLOSSAIRE</t>
  </si>
  <si>
    <t>Collision</t>
  </si>
  <si>
    <t>Domaine d’identification</t>
  </si>
  <si>
    <t>Doublon</t>
  </si>
  <si>
    <t xml:space="preserve">Fusion  </t>
  </si>
  <si>
    <t>Identification primaire</t>
  </si>
  <si>
    <t>Identification secondaire</t>
  </si>
  <si>
    <t xml:space="preserve">Contactez vos éditeurs le plus tôt possible, en particulier l'éditeur de votre logiciel référentiel des identités. </t>
  </si>
  <si>
    <t>b. Taux d'identités possédant le même matricule INS</t>
  </si>
  <si>
    <t>Le taux d'identités possédant le même matricule INS est-il régulièrement suivi ?</t>
  </si>
  <si>
    <t>Les proportions d’identités qualifiées, validées, récupérées, provisoires sont-elles régulièrement suivies ?</t>
  </si>
  <si>
    <t xml:space="preserve">Le taux de formation des professionnels de la structure à l’identitovigilance, par catégorie professionnelle, est-il régulièrement suivi ? </t>
  </si>
  <si>
    <t>g. Des outils de formation sont-ils prévus (modes opératoires, e-learning, formation sur site…) ?</t>
  </si>
  <si>
    <t xml:space="preserve">Connaissez-vous les coûts de migration prévus par votre éditeur ? </t>
  </si>
  <si>
    <t>Identité récupérée</t>
  </si>
  <si>
    <t>Identité homonyme</t>
  </si>
  <si>
    <t>Identité provisoire</t>
  </si>
  <si>
    <t>Identité qualifiée</t>
  </si>
  <si>
    <t>Statut d’une identité numérique locale qui n’a pas été récupérée sur le téléservice INSi et qui n’a pas encore fait l’objet d’un contrôle à partir d’un document d’identité à haut niveau de confiance. Ce statut peut, si besoin, être associé à un attribut Identité douteuse ou Identité fictive.</t>
  </si>
  <si>
    <t>Statut d’une identité numérique locale qui a été récupérée sur le téléservice INSi, comparée avec succès aux traits de la personne physique, et qui a fait l’objet d’un contrôle à partir d’un document d’identité à haut niveau de confiance.</t>
  </si>
  <si>
    <t>Statut d’une identité numérique locale qui a été récupérée sur le téléservice INSi après avoir été comparée avec succès aux traits de la personne physique mais qui n’a pas encore pu être contrôlée à partir d’un document d’identité à haut niveau de confiance.</t>
  </si>
  <si>
    <t>Identité validée</t>
  </si>
  <si>
    <t xml:space="preserve">
</t>
  </si>
  <si>
    <t>Identitovigilance</t>
  </si>
  <si>
    <t>INSi</t>
  </si>
  <si>
    <t>Matricule INS</t>
  </si>
  <si>
    <t>C’est le numéro identifiant d’attente (NIA) attribué par la CNAVTS aux personnes nées à l’étranger à partir des données d’état civil (art. R.114-26 du code de la sécurité sociale). Le NIA devient NIR lorsque l’identité de la personne est confirmée et qu’aucun doublon n’est possible avec un autre NIR. En l’absence de NIR, le NIA constitue le matricule INS des personnes prises en charge dans les champs sanitaire et médico-social (articles L.1111-8-1, R.1111-8-1 et suivants du code de la santé publique).</t>
  </si>
  <si>
    <t>NIA</t>
  </si>
  <si>
    <t>NIR</t>
  </si>
  <si>
    <t>Le numéro d’inscription au répertoire des personnes physiques (NIRPP ou NIR) sert à identifier une personne dans le répertoire national d’identification des personnes physiques géré par l’INSEE (RNIPP). 
Le NIR personnel constitue le matricule INS des personnes prises en charge dans les champs sanitaire et médico-social (articles L.1111-8-1, R.1111-8-1 et suivants du code de la santé publique). 
Le NIR est attribué :
-	soit par l’INSEE lors de l’inscription au RNIPP ; l’inscription a lieu, en général, au plus tard huit jours après la naissance, à partir de l’état civil transmis par les mairies (sexe, année et mois de naissance, département et commune de naissance, numéro d'ordre du registre d'état civil) ;
-	soit par la CNAVTS lors de l’inscription sur le système national de gestion des identités (SNGI) à la demande d’un organisme de sécurité sociale, à l’occasion d’une démarche effectuée par la personne elle-même ou par son employeur.
Les deux systèmes sont synchronisés quotidiennement.</t>
  </si>
  <si>
    <t>Le terme nom de famille a officiellement succédé à celui de nom patronymique ou nom de naissance ou nom de jeune fille. Il est transmis selon des règles propres à la filiation. Il est toujours intégré dans l’extrait d’acte de naissance. 
Le changement de nom de famille est prévu par les articles 60 à 62-4 du code civil. Il peut être lié à la procédure de francisation du nom et/ou des prénoms pour les personnes qui acquièrent ou recouvrent la nationalité française.
Remarque : Pour une meilleure compréhension, il a été choisi de continuer d’utiliser le terme nom de naissance dans le RNIV car les usagers ont tendance à confondre nom de famille et nom d’usage.</t>
  </si>
  <si>
    <t>Nom de famille</t>
  </si>
  <si>
    <t>Nom d'usage</t>
  </si>
  <si>
    <t>Le nom d’usage est un nom hérité d’un acte d’état civil (mariage, naissance…). Il est normalement précisé sur un document officiel d’identité après le titre « Nom d’usage ».
Il peut évoluer au gré des actes d’état civil (divorce, remariage). Faute de mise à jour des pièces d’identité, il est parfois en discordance avec le nom réellement port par l’usager, ce qui n’en fait pas un trait d’identité fiable. D’autant que l’usager peut décider de ne pas le porter dans tout ou partie de ses activités.
Remarque : il est recommandé de préférer le terme nom d’usage à celui, désuet, de nom marital.</t>
  </si>
  <si>
    <t>A la place du nom d’usage, qui a une définition légale, le RNIV crée le terme de nom utilisé pour permettre l’enregistrement du nom réellement porté dans la vie courante, qu’il s’agisse du nom de naissance ou du nom d’usage, voire, sous certaines conditions, celui utilisé dans le pseudonyme ou le surnom de l’usager. Ce trait complémentaire a pour objet de faciliter le dialogue soignant-soigné.</t>
  </si>
  <si>
    <t>Nom utilisé</t>
  </si>
  <si>
    <t>Prénom(s) de naissance</t>
  </si>
  <si>
    <t>L’attribution d’un prénom est obligatoire : il est indiqué sur l’acte de naissance. Il peut comporter plusieurs prénoms, ainsi que des prénoms composés. 
Il est distingué le premier prénom de naissance de la liste, indispensable à la communication entre logiciels n’ayant pas encore été mis en conformité avec les exigences du RNIV.</t>
  </si>
  <si>
    <t>Tout prénom inscrit dans l’acte de naissance peut être choisi comme prénom usuel (art. 57 du code civil). Ce choix peut être précisé après la mention « Prénom usuel » en dessous la rubrique « Prénom(s) » du titre d’identité. Il arrive cependant que le prénom porté dans la vie courante, différent du premier prénom de naissance, n’ait jamais été officialisé.</t>
  </si>
  <si>
    <t>Prénom usuel</t>
  </si>
  <si>
    <t>Prénom utilisé</t>
  </si>
  <si>
    <t>A la place du prénom usuel, qui a une définition légale, le RNIV crée le terme de prénom utilisé pour permettre l’enregistrement du prénom réellement porté dans la vie courante. Il peut s’agir d’un des prénoms de naissance, du prénom d’usage voire, sous certaines conditions, d’un autre prénom non officialisé – comme cela peut être habituel dans certaines régions – ou utilisé dans le pseudonyme ou le surnom de l’usager. Ce trait complémentaire a pour objet de faciliter le dialogue soignant-soigné.</t>
  </si>
  <si>
    <t>Cet onglet récapitule les documents de base relatifs à l'identitovigilance et à la sécurité du système d'information que chaque structure doit produire et mettre à jour régulièrement. Il ne s'agit en aucun cas d'une liste exhaustive. Des documents complémentaires à ceux listés pourront être réalisés par les structures en fonction de leurs activités, populations accueillies, organisations,...</t>
  </si>
  <si>
    <t>I.1</t>
  </si>
  <si>
    <t xml:space="preserve">Consultez les annexes : </t>
  </si>
  <si>
    <t>Réalisez votre état des lieux :</t>
  </si>
  <si>
    <t>Récapitulatif des livrables à produire</t>
  </si>
  <si>
    <t>Glossaire</t>
  </si>
  <si>
    <t>NON APPLICABLE</t>
  </si>
  <si>
    <t>SANS OBJET</t>
  </si>
  <si>
    <t>c. Le décret d’application n° 2019-1036 du 8 octobre 2019 modifiant le décret n° 2017-412 du 27 mars 2017</t>
  </si>
  <si>
    <t>Cette courte présentation réalisée par l'ANS synthétise les impacts du RGPD pour le secteur de la santé</t>
  </si>
  <si>
    <t xml:space="preserve">Une ou plusieurs personnes dans votre structure ont-elles pris connaissance des documents socles ci-dessous ? </t>
  </si>
  <si>
    <t>Une ou plusieurs personnes dans votre structure ont-elles pris connaissance du référentiel national d'identitovigilance (RNIV) ?</t>
  </si>
  <si>
    <t>Une ou plusieurs personnes dans votre structure ont-elles pris connaissance du référentiel INS produit par l'ANS ?</t>
  </si>
  <si>
    <t>Une ou plusieurs personnes dans votre structure ont-elles pris connaissance du décret d’application n° 2019-1036 du 8 octobre 2019 modifiant le décret n° 2017-412 du 27 mars 2017 ?</t>
  </si>
  <si>
    <t>Le décret d'application 2019 modifiant le décret 2017 : https://www.legifrance.gouv.fr/jorf/id/JORFTEXT000039196419/</t>
  </si>
  <si>
    <t>Une ou plusieurs personnes dans votre structure ont-elles pris connaissance du RGPD ?</t>
  </si>
  <si>
    <t>La présentation du RGPD : https://esante.gouv.fr/sites/default/files/media_entity/documents/180528_RGPD.pdf</t>
  </si>
  <si>
    <t>IV.4</t>
  </si>
  <si>
    <t>IV.5</t>
  </si>
  <si>
    <t>IV.6</t>
  </si>
  <si>
    <t>IV.7</t>
  </si>
  <si>
    <t>Avant de démarrer, avez-vous consulté les scénarios de test métier sur le site de l'ANS ?</t>
  </si>
  <si>
    <t>Avant de démarrer, avez-vous consulté les fiches de communication et les fiches pratiques INS réalisées par le 3RIV ?</t>
  </si>
  <si>
    <t>e. Présentation du règlement européen sur la protection des données personnelles (RGPD)</t>
  </si>
  <si>
    <t>Ce kit, réalisé par l'ANAP, rassemble les outils incontournables pour un directeur sans culture informatique afin de maîtriser les notions de pilotage stratégique du système d’information.</t>
  </si>
  <si>
    <t>²</t>
  </si>
  <si>
    <t>a. Le référentiel national d'identitovigilance (RNIV) (volet "Principes communs" et volet 3 "Mise en œuvre de l'identitovigilance par les structures non hospitalières")</t>
  </si>
  <si>
    <t xml:space="preserve">c. Proportions d’identités qualifiées, validées, récupérées, provisoires </t>
  </si>
  <si>
    <t>f. Taux de formation des professionnels de la structure à l’identitovigilance, par catégorie professionnelle</t>
  </si>
  <si>
    <t>Avez vous identifié un référent système d'information ?</t>
  </si>
  <si>
    <t>e.Procédure de prise en charge des doublons et collisions</t>
  </si>
  <si>
    <t>II.4</t>
  </si>
  <si>
    <t>II.5</t>
  </si>
  <si>
    <t>IV.8</t>
  </si>
  <si>
    <t>Avant de démarrer, avez-vous consulté le kit SI pour le directeur d'ESMS produit par l'ANAP ?</t>
  </si>
  <si>
    <t>Avez-vous rédigé le mode de fonctionnement dégradé en cas de panne informatique, notamment en termes de gestion de l’identification primaire et secondaire et de reprise d’activité ?</t>
  </si>
  <si>
    <t>Avez-vous rédigé la procédure d'information des partenaires après détection d’une erreur d’identification ?</t>
  </si>
  <si>
    <t>Avez-vous rédigé la procédure de contrôle qualité des identités numériques et gestion des erreurs ?</t>
  </si>
  <si>
    <t>Kit SI pour le directeur d'ESMS : http://ressources.anap.fr/numerique/publication/2409</t>
  </si>
  <si>
    <t xml:space="preserve">
En attendant l'évolution de votre logiciel (afin de vous permettre de saisir tous les prénoms dans un unique champ), veillez à renseigner, lorsque cela est possible, tous les prénoms de naissance dans les champs dédiés de votre outil (champ "premier prénom" et champ "autres prénoms" par exemple).</t>
  </si>
  <si>
    <t xml:space="preserve"> 
Interrogez-vous sur la pertinence de dévalider les identités qui auraient été validées automatiquement.</t>
  </si>
  <si>
    <t>VI. Pilotage et indicateurs</t>
  </si>
  <si>
    <t>VI.1</t>
  </si>
  <si>
    <t>Procédure de prise en charge des doublons et des collisions</t>
  </si>
  <si>
    <t>Mode de fonctionnement dégradé en cas de panne informatique, notamment en termes de gestion de l’identification primaire et secondaire et de reprise d’activité</t>
  </si>
  <si>
    <t xml:space="preserve">Procédure d'information des partenaires après détection d’une erreur d’identification </t>
  </si>
  <si>
    <t>Procédure de contrôle qualité des identités numériques et gestion des erreurs</t>
  </si>
  <si>
    <t>Référentiel national d'identitovigilance - RNIV</t>
  </si>
  <si>
    <t>Le RNIV fixe les exigences et recommandations à respecter en termes d’identification des usagers pris en charge sur le plan sanitaire /médico-social par les différents professionnels impliqués (structures de ville, établissements de santé, secteur médico-social) afin de maîtriser les risques dans ce domaine.</t>
  </si>
  <si>
    <t>0.4</t>
  </si>
  <si>
    <t>L'onglet "GLOSSAIRE" avec la définition de l'identification primaire et de l'identification secondaire.</t>
  </si>
  <si>
    <t>Consultez le glossaire pour la définition d'un doublon et d'une collision</t>
  </si>
  <si>
    <t>Consultez le glossaire pour la définition d'une identification secondaire</t>
  </si>
  <si>
    <t>Consultez le glossaire pour la définition d'une identification primaire et secondaire</t>
  </si>
  <si>
    <t>III.8</t>
  </si>
  <si>
    <t>Attention, le code INSEE (ou COG - code officiel géographique) est différent du code postal. Reportez-vous au glossaire pour plus de précision.</t>
  </si>
  <si>
    <t>Code officiel géographique - COG</t>
  </si>
  <si>
    <t>Reportez-vous au glossaire pour consulter la définition d'une identité validée</t>
  </si>
  <si>
    <t>Reportez-vous au glossaire pour consulter la définition d'un doublon</t>
  </si>
  <si>
    <t>Reportez-vous au glossaire pour consulter la définition d'une identité homonyme</t>
  </si>
  <si>
    <t>La validation d'une identité doit être une action volontaire de la part de l'utilisateur après avoir effectué un contrôle de cohérence avec une pièce d'identité à haut niveau de confiance (la validation automatique des identités est interdite).</t>
  </si>
  <si>
    <t>Validation d'une identité</t>
  </si>
  <si>
    <t>Reportez-vous au glossaire pour consulter la définition d'une collision</t>
  </si>
  <si>
    <t>Reportez-vous au glossaire pour consulter la définition d'une identité qualifiée, validée, récupérée et provisoire</t>
  </si>
  <si>
    <t xml:space="preserve">e. Quels sont les coûts de migration prévus par votre éditeur ? </t>
  </si>
  <si>
    <t xml:space="preserve">Les professionnels habilités à créer ou à modifier des identités sont-ils correctement identifiés ? Disposent-ils de droits informatiques spécifiques ? </t>
  </si>
  <si>
    <t>Les personnels habilités à créer ou à modifier des identités sont-ils formés aux bonnes pratiques de création des identités, aux risques engendrés par des identités mal renseignées et à l'intérêt d'éviter les doublons ?</t>
  </si>
  <si>
    <t>Les professionnels habilités à créer ou à modifier des identités disposent-ils d’une carte CPx (CPS, CPF ou CPE) nominative ?</t>
  </si>
  <si>
    <t>Votre logiciel maître des identités propose-t-il la fonctionnalité de validation des identités ? Dispose-t-il au moins des statuts "identité provisoire" et "identité validée" (ou "confirmée") ?</t>
  </si>
  <si>
    <t>Point de vigilance : La validation d'une identité doit être une action volontaire de la part de l'utilisateur après avoir effectué un contrôle de cohérence avec une pièce d'identité à haut niveau de confiance (la validation automatique des identités est interdite). Créer une identité ne signifie pas que cette dernière ait été validée.</t>
  </si>
  <si>
    <t>Reportez-vous au glossaire pour consulter la définition de l'identification primaire</t>
  </si>
  <si>
    <t>Reportez-vous au glossaire pour consulter la définition de l'identification secondaire</t>
  </si>
  <si>
    <t>II.Création identités</t>
  </si>
  <si>
    <t xml:space="preserve">II.1 </t>
  </si>
  <si>
    <t>Identifiez l'ensemble des professionnels habilités à créer ou à modifier des identités.</t>
  </si>
  <si>
    <t>III. QUALITE ET COMPLETUDE DES IDENTITES</t>
  </si>
  <si>
    <t>III.9</t>
  </si>
  <si>
    <t>III.Qualité et complétude des identités</t>
  </si>
  <si>
    <t>IV. GESTION DES IDENTITES</t>
  </si>
  <si>
    <t>IV.9</t>
  </si>
  <si>
    <t>IV.10</t>
  </si>
  <si>
    <t>IV.11</t>
  </si>
  <si>
    <r>
      <rPr>
        <i/>
        <sz val="10"/>
        <rFont val="Calibri"/>
        <family val="2"/>
        <scheme val="minor"/>
      </rPr>
      <t>Si vous avez répondu Oui à la question IV.3</t>
    </r>
    <r>
      <rPr>
        <sz val="10"/>
        <rFont val="Calibri"/>
        <family val="2"/>
        <scheme val="minor"/>
      </rPr>
      <t xml:space="preserve"> : L'attribut "identité homonyme" est-il utilisé dans votre établissement ?</t>
    </r>
  </si>
  <si>
    <t>IV. Gestion identités</t>
  </si>
  <si>
    <t>La fonctionnalité de validation des identités est-elle utilisée dans votre l’établissement ?</t>
  </si>
  <si>
    <t>L'attribut "identité homonyme" est-il utilisé dans votre établissement ?</t>
  </si>
  <si>
    <t>V. ETAT DES LIEUX DU SYSTÈME D'INFORMATION</t>
  </si>
  <si>
    <t>V.14</t>
  </si>
  <si>
    <t>V.15</t>
  </si>
  <si>
    <t>V. Etat des lieux SI</t>
  </si>
  <si>
    <t xml:space="preserve">Avez-vous formalisé votre politique d’habilitation et défini les droits individuels (accès, modifications) attribués aux professionnels ? </t>
  </si>
  <si>
    <t>III. Qualité et complétude des identités</t>
  </si>
  <si>
    <t>IV. Gestion des identités</t>
  </si>
  <si>
    <t>V. Etat des lieux du système d'information</t>
  </si>
  <si>
    <t>Politique d’habilitation du système d'information et droits individuels (accès, modifications) attribués aux professionnels</t>
  </si>
  <si>
    <t xml:space="preserve">A qui s'adresse ce questionnaire ? </t>
  </si>
  <si>
    <t xml:space="preserve">Qui doit remplir ce questionnaire ? </t>
  </si>
  <si>
    <t>Combien de temps dois-je prévoir pour renseigner le questionnaire ?</t>
  </si>
  <si>
    <t xml:space="preserve">Nous estimons qu'il vous faudra entre 1H et 1H30 pour renseigner la totalité du questionnaire. Vous pouvez le renseigner en plusieurs fois. </t>
  </si>
  <si>
    <t>d. Le guide d'implémentation de l'INS dans les logiciels</t>
  </si>
  <si>
    <t>Pour vous aider dans vos travaux sur l'identitovigilance et l'INS, avez-vous pris connaissance des ressources suivantes ?</t>
  </si>
  <si>
    <t>Ce fichier, disponible sur le site de l'ANS, vise à aider les éditeurs, les structures sanitaires, médico-sociales et les professionnels libéraux à s'assurer que l'INS soit correctement implémentée dans les logiciels, en conformité avec les règles du référentiel national d'identitovigilance et du guide d'implémentation de l'INS. A noter :  il s'agit d'un outil d'aide sans obligation de remplissage.</t>
  </si>
  <si>
    <t>C’est le mode de codage utilisé pour enregistrer le lieu de naissance pour les personnes nées en France, à partir des tables fournies par l’INSEE. Le COG de la commune étant susceptible d’évoluer dans le temps, c’est celui récupéré avec l’INS qui fait fois en cas de divergence liée à l’historique du codage de la commune.</t>
  </si>
  <si>
    <t>Identifiant de l’INS, représenté par le NIR ou le NIA personnel de l’usager.</t>
  </si>
  <si>
    <t>b. Le guide d'accompagnement à la mise en œuvre de l'INS</t>
  </si>
  <si>
    <t xml:space="preserve">Appuyez-vous sur les fiches de communication et les fiches pratiques INS réalisées par le 3RIV (réseau des référents régionaux d'identitovigilance) afin de vous aider à communiquer et à sensibiliser sur l'INS et l'identitovigilance. </t>
  </si>
  <si>
    <t>Lors d'une recherche d'identité numérique, limitez-vous le nombre de caractères du nom ou du prénom recherché (si besoin) à 3 caractères au maximum ?</t>
  </si>
  <si>
    <t>III.10</t>
  </si>
  <si>
    <t>III.11</t>
  </si>
  <si>
    <t xml:space="preserve"> le RNIV recommande fortement de limiter le nombre de caractères saisis pour effectuer la recherche d’un enregistrement à partir du nom ou du prénom de la personne.</t>
  </si>
  <si>
    <t>Les fiches du 3RIV : https://resana.numerique.gouv.fr/public/information/consulterAccessUrl?cle_url=2146736381BW9TM1VZCDQAbQhuBWsAIAc5WmcGJwZvAmlQbQdmXW5TaAM/UjkAYlRu</t>
  </si>
  <si>
    <t>Le directeur de l'établissement ou du service, idéalement accompagné d'une personne en charge des admissions et d'une personne en charge du système d'information</t>
  </si>
  <si>
    <t xml:space="preserve">Le RNIV, élaboré par le réseau des référents régionaux d'identitovigilance (3RIV) a pour objet de fixer les exigences et recommandations à respecter en termes d’identification des usagers pris en charge sur le plan sanitaire par les différents professionnels impliqués (structures de ville, établissements de santé, secteur médico-social) afin de maîtriser les risques dans ce domaine. L'arrêté du 27/05/2021 a rendu opposable le référentiel INS et ses annexes (référentiel national d'identitovigilance et guide d'implémentation). </t>
  </si>
  <si>
    <t xml:space="preserve">Produit par l'ANS, le référentiel INS a pour objectif de préciser les modalités de mise en œuvre de l’INS dans les systèmes d’information de santé.
Ce référentiel détermine les acteurs auxquels s’applique l’obligation de référencer les données de santé à caractère personnel avec l’INS et en précise les conditions et modalités d’utilisation, et précise les mesures de sécurité à mettre en œuvre.  L'arrêté du 27/05/2021 a rendu opposable le référentiel INS et ses annexes (référentiel national d'identitovigilance et guide d'implémentation). </t>
  </si>
  <si>
    <t xml:space="preserve">Ce décret rend obligatoire l'utilisation de l'identifiant national de santé pour référencer les données de santé depuis le 01/01/2021 </t>
  </si>
  <si>
    <t>Ce document, élaboré avec la participation des référents métiers et système d'information de structures de santé et de régions (ARS et GRADeS), s'adresse aux fournisseurs de logiciels concernés par le référencement des données de santé avec l'INS. Il décline à leur attention les règles définies dans le référentiel INS, auquel il est annexé, et dans le référentiel national d'identitovigilance (RNIV). Il a été rendu opposable par l'arrêté du 27/05/2021.</t>
  </si>
  <si>
    <t xml:space="preserve">Retrouvez-y l'ensemble des ressources du projet INS pour le secteur médico-social. </t>
  </si>
  <si>
    <t>I. Caractéristiques de l'ESMS et organisation de l'identitovigilance</t>
  </si>
  <si>
    <t>II. Accueil de la personne accompagnée ; création, vérification et modification de l'identité</t>
  </si>
  <si>
    <t>I. CARACTERISTIQUES DE L'ESMS ET ORGANISATION DE L'IDENTITOVIGILANCE</t>
  </si>
  <si>
    <t xml:space="preserve">Votre ESMS est-il rattaché à un organisme gestionnaire ? </t>
  </si>
  <si>
    <t xml:space="preserve">Disposez-vous des documents suivants ? Il s'agit de documents internes à votre ESMS que vous (ou votre organisme gestionnaire le cas échéant) devez avoir formalisé. </t>
  </si>
  <si>
    <t>c.Procédure d’accueil de la personne accompagnée et de création / modification d’une identité</t>
  </si>
  <si>
    <t>d. Procédure de signalement des évènements indésirables, dont ceux relatifs à l'identification de la personne accompagnée</t>
  </si>
  <si>
    <t>La politique d’identification (ou d'identitovigilance) doit être intégrée à la politique qualité et sécurité conduite par la structure. Elle a pour objet de favoriser le déploiement de la culture de sécurité auprès de tous les acteurs concernés, qu’ils soient internes à la structure ou qu’ils fassent partie des intervenants et correspondants habituels de celle-ci. Elle précise les objectifs poursuivis et l’organisation mise en œuvre pour les atteindre, en affectant des moyens dédiés et/ou en mutualisant certaines fonctions.</t>
  </si>
  <si>
    <t>Consultez l'onglet "Récapitulatif des livrables à produire" pour plus d'informations sur ces documents.</t>
  </si>
  <si>
    <t>a.Procédure d’identification secondaire d’une personne accompagnée avant tout acte de soin</t>
  </si>
  <si>
    <t>b. Existence d'une photo de la personne accompagnée dans son dossier</t>
  </si>
  <si>
    <t>c.Mode de fonctionnement dégradé en cas de panne informatique, notamment en termes de gestion de l’identification primaire et secondaire et de reprise d’activité</t>
  </si>
  <si>
    <t>d.Procédure d'information des partenaires après détection d’une erreur d’identification</t>
  </si>
  <si>
    <t>e.Procédure de contrôle qualité des identités numériques et gestion des erreurs</t>
  </si>
  <si>
    <r>
      <t>En complément des documents listés ci-dessus, le volet 3 du RNIV (volet "</t>
    </r>
    <r>
      <rPr>
        <i/>
        <sz val="10"/>
        <rFont val="Calibri"/>
        <family val="2"/>
        <scheme val="minor"/>
      </rPr>
      <t>Mise en œuvre de l'identitovigilance par les structures non hospitalières</t>
    </r>
    <r>
      <rPr>
        <sz val="10"/>
        <rFont val="Calibri"/>
        <family val="2"/>
        <scheme val="minor"/>
      </rPr>
      <t>") prévoit que soient rédigés les documents et procédures suivants. Avez-vous (ou votre organisme gestionnaire le cas échéant) formalisé ces documents ?</t>
    </r>
  </si>
  <si>
    <t>II. ACCUEIL DE LA PERSONNE ACCOMPAGNEE ; CREATION, VERIFICATION ET MODIFICATION DE L'IDENTITE</t>
  </si>
  <si>
    <t xml:space="preserve">Une même personne peut être positionnée sur plusieurs profils. Ces profils peuvent être internes à votre structure, ou mutualisés avec d'autres structures (par exemple, au niveau du siège de l'organisme gestionnaire). </t>
  </si>
  <si>
    <t>Le fait d'être rattaché à un organisme gestionnaire vous permettra de mutualiser les travaux menés sur l'INS et l'identitovigilance.</t>
  </si>
  <si>
    <t>Vous arrive-t-il de créer des identités dans un contexte d'urgence / dans l'immédiat sans avoir le temps de créer correctement l'identité (par exemple, lors d'une admission le week-end non programmée) ?</t>
  </si>
  <si>
    <t>II.6</t>
  </si>
  <si>
    <t xml:space="preserve">Conservez-vous une copie du titre d'identité présenté par la personne accompagnée / ses proches ? </t>
  </si>
  <si>
    <t>Lorsque vous effectuez une recherche d'identité numérique dans votre logiciel (recherche d'antériorité avant de créer une nouvelle identité), utilisez-vous la date de naissance comme clé principale obligatoire ?</t>
  </si>
  <si>
    <t xml:space="preserve">Qualité et complétude de vos identités : quel est le : </t>
  </si>
  <si>
    <t>La saisie du nom de naissance est-elle obligatoire pour créer une identité dans votre logiciel ?</t>
  </si>
  <si>
    <t>L'ensemble des prénoms de naissance sont-ils saisis lors de la création d'une identité dans votre logiciel ?</t>
  </si>
  <si>
    <t>La saisie du 1er prénom de naissance est-elle obligatoire pour créer une identité dans votre logiciel ?</t>
  </si>
  <si>
    <t>La saisie de la date de naissance est-elle obligatoire pour créer une identité dans votre logiciel ?</t>
  </si>
  <si>
    <t>La saisie du sexe est-elle obligatoire pour créer une identité dans votre logiciel ?</t>
  </si>
  <si>
    <t>La saisie du code commune de naissance est-elle obligatoire pour créer une identité dans votre logiciel ?</t>
  </si>
  <si>
    <t>Les codes communes de naissance sont-ils saisis en code INSEE dans votre logiciel ?</t>
  </si>
  <si>
    <t xml:space="preserve">Une identité n’est-elle validée que si la personne accompagné a présenté un document d’identité de haut niveau de confiance ? </t>
  </si>
  <si>
    <t>L’identité est-elle validée par le professionnel qui la crée ou la modifie lors de l’accueil de la personnne accompagnée ?</t>
  </si>
  <si>
    <t>Recherchez-vous les doublons dans votre logiciel ?</t>
  </si>
  <si>
    <t>L’identité est-elle validée automatiquement (c'est-à-dire, sans action manuelle du professionnel) passé un certain délai après sa création ?</t>
  </si>
  <si>
    <t>L’étude des doublons potentiels est-elle réalisée par du personnel habilité?</t>
  </si>
  <si>
    <t>Le personnel pouvant réaliser des fusions est-il correctement formé pour ce faire ?</t>
  </si>
  <si>
    <t>La prise en charge des collisions est-elle réalisée par du personnel habilité ?</t>
  </si>
  <si>
    <t>Ce référent peut être interne à l'ESMS, désigné au niveau de l'organisme gestionnaire, ou extérieur (prestataire informatique, éditeur,…)</t>
  </si>
  <si>
    <r>
      <t xml:space="preserve">Le logiciel maître des identités est le logiciel principal qui permet la création et la modification des identités dans un ESMS. Si un ESMS dispose d'un unique logiciel, ce logiciel fait office de logiciel maître. 
</t>
    </r>
    <r>
      <rPr>
        <b/>
        <i/>
        <sz val="10"/>
        <color theme="1"/>
        <rFont val="Calibri"/>
        <family val="2"/>
        <scheme val="minor"/>
      </rPr>
      <t>Point d'attention</t>
    </r>
    <r>
      <rPr>
        <i/>
        <sz val="10"/>
        <color theme="1"/>
        <rFont val="Calibri"/>
        <family val="2"/>
        <scheme val="minor"/>
      </rPr>
      <t xml:space="preserve"> : le logiciel maitre des identités est à identifier au niveau de chaque ESMS (et non au niveau de l'organisme gestionnaire). Un organisme gestionnaire peut ainsi gérer plusieurs logiciels (un logiciel spécifique pour les FAM, un autre pour les MAS, un autre pour les SSIAD,...) mais, pour autant, chaque ESMS ne disposera que d'un seul logiciel qui est propre à son activité.</t>
    </r>
  </si>
  <si>
    <t>Avez-vous pris contact avec l'éditeur de votre logiciel maître des identités ?</t>
  </si>
  <si>
    <t>Il s'agit de tester si les informations (et notamment l'INS) sont correctement transmises de votre système d'information vers l'extérieur (pas de "bug" ni de troncature,....)</t>
  </si>
  <si>
    <t xml:space="preserve">Les indicateurs suivants sont-ils suivis régulièrement par l'ESMS ? </t>
  </si>
  <si>
    <t>a. Taux d'identités en doublon (calculé sur la file active)</t>
  </si>
  <si>
    <t>Le calcul de certains indicateurs nécessite de disposer d'un logiciel compatible INS</t>
  </si>
  <si>
    <t>d. Taux de signalements d’événements indésirables relatifs à l'identification primaire des personnes accompagnées</t>
  </si>
  <si>
    <t>e. Taux de signalements d’événements indésirables relatifs à l'identification secondaire des personnes accompagnées</t>
  </si>
  <si>
    <t>h. Taux d'identités en doublon (sur la file active)</t>
  </si>
  <si>
    <t>Un titre d’identité à haut niveau de confiance est-il demandé à la personne accompagnée ?</t>
  </si>
  <si>
    <t xml:space="preserve">Avez-vous identifié un ou plusieurs professionnels en charge des questions liées à l'identification de la personne accompagnée au sein de votre établissement et/ou service ? </t>
  </si>
  <si>
    <t>Il s'agit de personne(s) ressource(s) pour toute problématique liée à l’identité de la personne accompagnée, comme des anomalies sur l'identité,  des erreurs d'identification,…qui peuvent entraîner des erreurs médicamenteuses, des erreurs liées à la prise en charge hors de l'établissement ou lors d'échanges et de partage de données avec de santé avec des partenaires extérieurs à la structure, des erreurs lors de la distribution des repas,...A titre d'illustration, il peut s'agir du directeur de l'établissement et/ou du service, de l'équipe de direction /chef de service, de la personne en charge de la qualité et/ou des admissions,...</t>
  </si>
  <si>
    <t xml:space="preserve">Avez-vous constitué votre équipe projet INS, en y incluant a minima les profils suivants : 
- un référent en charge de l'identification de la personne accompagnée
- un référent système d'information (SI)
- un référent en charge de l'admission et/ou de l'accueil des personnes accompagnées (référent administratif par exemple) ? </t>
  </si>
  <si>
    <r>
      <t>Pour déployer l'INS, il vous faut constituer une équipe réunissant les profils suivants :
- un profil en charge de l'identification de la personne accompagnée (</t>
    </r>
    <r>
      <rPr>
        <i/>
        <sz val="10"/>
        <color theme="1"/>
        <rFont val="Calibri"/>
        <family val="2"/>
        <scheme val="minor"/>
      </rPr>
      <t>cf. question 0.1</t>
    </r>
    <r>
      <rPr>
        <sz val="10"/>
        <color theme="1"/>
        <rFont val="Calibri"/>
        <family val="2"/>
        <scheme val="minor"/>
      </rPr>
      <t>)
- un profil système d'information (SI)
- un profil en charge de l'admission et/ou de l'accueil des personnes accompagnées (</t>
    </r>
    <r>
      <rPr>
        <i/>
        <sz val="10"/>
        <color theme="1"/>
        <rFont val="Calibri"/>
        <family val="2"/>
        <scheme val="minor"/>
      </rPr>
      <t>référent administratif par exemple</t>
    </r>
    <r>
      <rPr>
        <sz val="10"/>
        <color theme="1"/>
        <rFont val="Calibri"/>
        <family val="2"/>
        <scheme val="minor"/>
      </rPr>
      <t>) 
Cette équipe vous semble-t-elle constituable et mobilisable ?</t>
    </r>
  </si>
  <si>
    <t>Une ou plusieurs personnes dans votre structure ont-elles pris connaissance du guide d'implémentation de l'INS dans les logiciels réalisé par l'ANS ?</t>
  </si>
  <si>
    <t>de la personne en charge de la qualité et/ou des admissions,...
Nous vous conseillons, dans la mesure du possible, d'identifier deux professionnels :
- un premier professionnel qui serait en charge de l'identification primaire lors de la création de l'identité numérique, par exemple la personne en charge des entrées
- un second professionnel en charge de l'identification secondaire, lors du contrôle de l'identité avant la réalisation d'un acte de soins, par exemple un cadre ou une infirmière coordinatrice (si cela s'applique à votre structure)</t>
  </si>
  <si>
    <t xml:space="preserve">Ces profils peuvent être internes à votre structure, ou mutualisés avec d'autres structures (par exemple, au niveau du siège de l'organisme gestionnaire). </t>
  </si>
  <si>
    <t xml:space="preserve">
Le RNIV, élaboré par le réseau des référents régionaux d'identitovigilance (3RIV) a pour objet de fixer les exigences et recommandations à respecter en termes d’identification des usagers pris en charge sur le plan sanitaire par les différents professionnels impliqués (structures de ville, établissements de santé, secteur médico-social) afin de maîtriser les risques dans ce domaine. 
Pour rappel, l'arrêté paru le 27/05/2021 a rendu opposable le RNIV.</t>
  </si>
  <si>
    <t xml:space="preserve">
Produit par l'ANS, ce référentiel a pour objectif de préciser les modalités de mise en œuvre de l’INS dans les systèmes d’information de santé. Il détermine les acteurs auxquels s’applique l’obligation de référencer les données de santé à caractère personnel avec l’INS et en précise les conditions et modalités d’utilisation, ainsi que les mesures de sécurité à mettre en œuvre. 
Pour rappel, l'arrêté paru le 27/05/2021 a rendu opposable le référentiel INS et ses annexes (RNIV et guide d'implémentation).</t>
  </si>
  <si>
    <t>Le directeur de l'ESMS, dans la mesure du possible, est invité à prendre connaissance du référentiel INS.</t>
  </si>
  <si>
    <t>Ce décret rend obligatoire l'utilisation de l'identité nationale de santé pour référencer les données de santé depuis le 01/01/2021. Le directeur de l'ESMS peut, en complément des autres lectures, prendre connaissance du décret.</t>
  </si>
  <si>
    <t>Ce document s'adresse aux fournisseurs de logiciels concernés par le référencement des données de santé avec l'INS. Il décline à leur attention les règles définies dans le référentiel INS, auquel il est annexé, et dans le référentiel national d'identitovigilance (RNIV). Il a été rendu opposable par l'arrêté du 27/05/2021.</t>
  </si>
  <si>
    <t>Avant de démarrer, avez-vous consulté la liste des référents régionaux INS et identitovigilance ?</t>
  </si>
  <si>
    <t>Cette liste vous permet de voir si des référents régionaux INS et identitovigilance ont été nommés dans votre région, et de récupérer leurs contacts le cas échéant. La liste est régulièrement mise à jour. 
Nous vous invitons à contacter vos référents régionaux pour toute question sur l'INS et l'identitovigilance.</t>
  </si>
  <si>
    <t>en conformité avec les règles du référentiel national d'identitovigilance et du guide d'implémentation de l'INS. 
A noter :  il s'agit d'un outil d'aide sans obligation de remplissage.</t>
  </si>
  <si>
    <t>La politique d'identification de la personne accompagnée est-elle disponible, connue et régulièrement mise à jour ?</t>
  </si>
  <si>
    <t>Mettez à jour le document en tenant compte du RNIV et des spécificités de l'INS. Rapprochez-vous de votre référent régional INS / identitovigilance si besoin. 
Vous pouvez également vous rapprocher de votre organisme gestionnaire pour produire les documents en commun.</t>
  </si>
  <si>
    <t>Rédigez ou mettez à jour votre politique d'identification de la personne accompagnée en vous reportant aux exigences du RNIV. Assurez-vous que ce document est disponible et connu de tous. 
Rapprochez-vous, si besoin, de votre référent régional INS / identitovigilance pour la rédaction du document. Vous pouvez également vous rapprocher de votre siège pour produire les documents en commun.</t>
  </si>
  <si>
    <t>La charte d'identification de la personne accompagnée est-elle disponible, connue, appliquée et régulièrement mise à jour ?</t>
  </si>
  <si>
    <t>Mettez à jour le document en tenant compte du RNIV et des spécificités de l'INS. Rapprochez-vous de votre référent régional INS / identitovigilance si besoin.
Vous pouvez également vous rapprocher de votre organisme gestionnaire pour produire les documents en commun.</t>
  </si>
  <si>
    <t>La procédure d’accueil de la personne accompagnée et de création / modification d’une identité est-elle disponible, connue, appliquée et régulièrement mise à jour ?</t>
  </si>
  <si>
    <t>Mettez à jour le document en tenant compte du RNIV et des spécificités de l'INS. En particulier, la procédure d'accueil de la personne accompagnée doit contenir : 
- la conduite à tenir lorsqu'il est constaté une discordance avérée entre l’identité numérique locale et les traits INS renvoyés par le téléservice INSi, que ce soit à l’occasion d’une recherche initiale ou d’une opération de vérification
- la conduite à tenir lorsque la qualification de l’identité numérique n’est pas possible à court terme faute de présentation de documents d’identité à haut niveau de preuve (conservation ou non de l’INS dans le système d'information)
Rapprochez-vous de votre référent régional INS / identitovigilance si besoin. Vous pouvez également vous rapprocher de votre siège pour produire les documents en commun.</t>
  </si>
  <si>
    <t>La procédure de signalement des évènements indésirables, dont ceux relatifs à l'identification de la personne accompagnée, est-elle disponible, connue, appliquée et régulièrement mise à jour ?</t>
  </si>
  <si>
    <t xml:space="preserve">
Pour rappel, l'arrêté paru le 27/05/2021 a rendu opposable le RNIV.</t>
  </si>
  <si>
    <t>Assurez-vous qu'a minima les personnes suivantes ont pris connaissance du RNIV (volet 1 et 3) : directeur, chef de service, référent SI, référent accueil / admission, référent identitovigilance / responsable Qualité.</t>
  </si>
  <si>
    <t>Cette fiche présente de manière synthétique les principaux impacts du règlement européen sur la protection des données personnelles (RGPD) dans le domaine de la santé.
Assurez-vous qu'a minima les personnes suivantes ont pris connaissance du document : directeur, chef de service, référent SI, référent accueil / admission, référent identitovigilance / responsable Qualité.</t>
  </si>
  <si>
    <t>Mettez à jour le document en tenant compte du RNIV et des spécificités de l'INS. Rapprochez-vous de votre référent régional INS / identitovigilance si besoin.
Vous pouvez également vous rapprocher de votre siège pour produire les documents en commun.</t>
  </si>
  <si>
    <t>Rédigez la procédure en vous reportant aux exigences du RNIV. Veillez à relayer le document à votre personnel.
Rapprochez-vous, si besoin, de votre référent régional INS / identitovigilance pour la rédaction du document. Vous pouvez également vous rapprocher de votre siège pour produire les documents en commun.</t>
  </si>
  <si>
    <t>Rédigez cette procédure en vous reportant aux exigences du RNIV. En particulier, la procédure d'accueil de la personne accompagnée doit contenir : 
- la conduite à tenir lorsqu'il est constaté une discordance avérée entre l’identité numérique locale et les traits INS renvoyés par le téléservice INSi, que ce soit à l’occasion d’une recherche initiale ou d’une opération de vérification
- la conduite à tenir lorsque la qualification de l’identité numérique n’est pas possible à court terme faute de présentation de documents d’identité à haut niveau de preuve (conservation ou non de l’INS dans le système d'information)
Veillez à relayer le document à votre personnel. 
Rapprochez-vous, si besoin, de votre référent régional INS / identitovigilance pour la rédaction du document. Vous pouvez également vous rapprocher de votre siège pour produire les documents en commun.</t>
  </si>
  <si>
    <t>Avez-vous rédigé la procédure d’identification secondaire de la personne accompagnée avant tout acte de soin ?</t>
  </si>
  <si>
    <t>Veillez à mettre à jour ce document afin d'y intégrer les nouveaux risques liés à l'arrivée de l'INS. 
Rapprochez-vous de votre référent régional INS / identitovigilance si besoin. Vous pouvez également vous rapprocher de votre siège pour produire les documents en commun.</t>
  </si>
  <si>
    <t>Veillez à formaliser ce document et à y inclure les nouveaux risques liés à l'arrivée de l'INS. Pour plus d'information, reportez-vous aux recommandations du RNIV.  
Rapprochez-vous, si besoin, de votre référent régional INS / identitovigilance pour la rédaction du document. Vous pouvez également vous rapprocher de votre siège pour produire les documents en commun.</t>
  </si>
  <si>
    <t>Avez-vous l'habitude d'ajouter la photo de la personne accompagnée dans son dossier ?</t>
  </si>
  <si>
    <t>Une bonne pratique pour la bonne identification de la personne accompagnée est d'ajouter sa photo dans son dossier, sur les piluliers (si concerné) ainsi que sur la table lors des repas (si concerné) afin de limiter les risques d'erreur. 
Nous vous invitons à tester cette recommandation si elle n'est pas déjà appliquée dans votre établissement.</t>
  </si>
  <si>
    <t>Veillez à mettre à jour ce document afin d'y intégrer les nouveaux risques liés à l'arrivée de l'INS. Rapprochez-vous de votre référent régional INS / identitovigilance si besoin. Vous pouvez également vous rapprocher de votre siège pour produire les documents en commun.</t>
  </si>
  <si>
    <t>Veillez à formaliser ce document et à y inclure les nouveaux risques liés à l'arrivée de l'INS. Pour plus d'information, reportez-vous aux recommandations du RNIV.
Rapprochez-vous, si besoin, de votre référent régional INS / identitovigilance pour la rédaction du document. Vous pouvez également vous rapprocher de votre siège pour produire les documents en commun.</t>
  </si>
  <si>
    <t>Mettez à jour le document en tenant compte du RNIV et des spécificités de l'INS. Rapprochez-vous de votre référent régional INS / identitovigilance si besoin. Vous pouvez également vous rapprocher de votre siège pour produire les documents en commun.</t>
  </si>
  <si>
    <t>Veillez à formaliser cette procédure en y intégrant les spécificités liées à l'INS. Pour plus d'information, reportez-vous aux recommandations du RNIV.
Rapprochez-vous, si besoin, de votre référent régional INS / identitovigilance pour la rédaction du document. Vous pouvez également vous rapprocher de votre siège pour produire les documents en commun.</t>
  </si>
  <si>
    <t xml:space="preserve"> 
Mettez à jour votre politique d'habilitation et les droits accordés au personnel avec l'arrivée de l'INS</t>
  </si>
  <si>
    <t>Veillez à renouveler régulièrement les formations sur la création/modification d'une identité usager auprès du personnel concerné en insistant sur les risques liés à une mauvaise identification (doublons, évènements indésirables,difficultés à échanger et à partager de la donnée avec les partenaires, complexification de la coordination entre professionnels,...)
 Intégrez l'INS et les mesures phares du RNIV dans vos formations.</t>
  </si>
  <si>
    <t>La fiche pratique "Gestion des copies de pièces d'identité dans le système d'information" : https://resana.numerique.gouv.fr/public/information/consulterAccessUrl?cle_url=473314418UjhQMAMPAT1dMAdhA20AIF1jCzZScwRtVj1SbwRlDj0HPAUwA2AGZgA6</t>
  </si>
  <si>
    <t xml:space="preserve">
Vous pouvez vous appuyer sur la fiche pratique 'Gestion des copies des pièces d'identité dans le système d'information' réalisée par le 3RIV et échanger avec votre DPO (délégué à la protection des données personnelles, au sens du RGPD) pour identifier les bonnes pratiques à mettre en place.</t>
  </si>
  <si>
    <t>Vous pouvez, si vous le souhaitez, conserver une copie de la pièce d'identité présentée par la personne accompagnée. Veillez néanmoins à minimiser les copies des pièces d'identité collectées ainsi que leur durée de conservation et à bien prévoir un délai de suppression.
Vous pouvez vous appuyer sur la fiche pratique 'Gestion des copies des pièces d'identité dans le système d'information' réalisée par le 3RIV et échanger avec votre DPO (délégué à la protection des données personnelles, au sens du RGPD) pour identifier les bonnes pratiques à mettre en place.</t>
  </si>
  <si>
    <t>Le champ relatif à la liste des prénoms de naissance doit être renseigné dès que possible. Formez votre personnel sur ce point. Pour rappel, si des identités locales ne contiennent pas tous les prénoms d'une personne accompagnée, vous risquez d’avoir plus de discordances avec les données retournées par le téléservice INSi.</t>
  </si>
  <si>
    <t>Si la personne accompagnée a un prénom utilisé dans la vie courante différent de son premier prénom de naissance, le prénom saisi dans le champ "prénom" de votre logiciel est-il le prénom de naissance ?</t>
  </si>
  <si>
    <t>Quel est le taux d’identités dans votre logiciel sans prénom ?</t>
  </si>
  <si>
    <t>a.Taux d’identités sans nom de naissance</t>
  </si>
  <si>
    <t>c.Taux d’identités sans sexe</t>
  </si>
  <si>
    <t>d.Taux d’identités incohérentes (exemple : sexe féminin et prénom masculin)</t>
  </si>
  <si>
    <t>f.Taux d’identités sans code commune de naissance</t>
  </si>
  <si>
    <t>Quel est le taux d’identités dans votre logiciel sans nom de naissance ?</t>
  </si>
  <si>
    <t xml:space="preserve">Plus le taux est élevé, plus le temps de mise à jour des identités avec l'arrivée de l'INS sera important. Cela risque d'entraîner une surcharge de travail au moment du déploiement de l'INS. </t>
  </si>
  <si>
    <t xml:space="preserve">
Si possible, commencez à améliorer dès à présent la qualité des identités de votre file active, et prévoyez d'adapter vos ressources humaines pour pouvoir absorber la charge.</t>
  </si>
  <si>
    <t>Quel est le taux d’identités dans votre logiciel sans sexe ?</t>
  </si>
  <si>
    <t>Quel est le taux d’identités incohérentes (exemple : sexe féminin et prénom masculin) dans votre logiciel ?</t>
  </si>
  <si>
    <t>Quel est le taux de dates de naissance incohérentes (exemple : personne accompagnée de plus de 110 ans) dans votre logiciel ?</t>
  </si>
  <si>
    <t>e.Taux de dates de naissance incohérentes (exemple : personne accompagnée de plus de 110 ans)</t>
  </si>
  <si>
    <t>Quel est le taux d’identités sans code commune de naissance dans votre logiciel ?</t>
  </si>
  <si>
    <t>Quel est le taux d’identités validées dans votre logiciel ?</t>
  </si>
  <si>
    <t>Quel est le taux d'identités en doublon dans votre file active ?</t>
  </si>
  <si>
    <t xml:space="preserve">Plus le taux est bas, plus le temps de mise à jour des identités avec l'arrivée de l'INS sera important. Cela risque d'entraîner une surcharge de travail au moment du déploiement de l'INS. </t>
  </si>
  <si>
    <t>Le RNIV impose l'utilisation de statuts de l'identité qui traduisent le niveau de confiance accordé à une identité. 
Contactez l'éditeur de votre logiciel maitre des identités afin de vous assurer que l'ajout de ces statuts est prévu. Formez votre personnel à l'utilisation de ces statuts</t>
  </si>
  <si>
    <r>
      <t>Votre logiciel maître des identités propose-t-il l’utilisation de l'attribut "identité homonyme" pou</t>
    </r>
    <r>
      <rPr>
        <sz val="10"/>
        <rFont val="Calibri"/>
        <family val="2"/>
        <scheme val="minor"/>
      </rPr>
      <t>r caractériser des identités qui seraient homonymes ?</t>
    </r>
  </si>
  <si>
    <t>Il est indispensable d'identifier a minima un référent système d'information. Ce référent peut être une personne interne à votre structure ou au niveau de l'organisme gestionnaire, éventuellement mutualisée avec d'autres structures,un prestataire informatique,...
Le référent participera aux tests métier lors de la mise en place de votre logiciel compatible avec l'INS.</t>
  </si>
  <si>
    <t xml:space="preserve">Avez-vous défini le calendrier d’évolution de votre logiciel pour sa mise en conformité avec l'INS (en vous basant notamment sur les échanges que vous avez eus avec votre éditeur) ? </t>
  </si>
  <si>
    <t>Une fois que vous aurez déployé la version de votre logiciel compatible avec l'INS, avez-vous prévu de vérifier que les identités que vous transmettez depuis votre logiciel vers d'autres logiciels (internes à l'ESMS ou externes) soient bien transmises (pas de "bug", ni de champs tronqués,...) ?</t>
  </si>
  <si>
    <r>
      <rPr>
        <i/>
        <sz val="10"/>
        <color theme="1"/>
        <rFont val="Calibri"/>
        <family val="2"/>
        <scheme val="minor"/>
      </rPr>
      <t>Si vous avez répondu "Oui" à la question V.11 :</t>
    </r>
    <r>
      <rPr>
        <sz val="10"/>
        <color theme="1"/>
        <rFont val="Calibri"/>
        <family val="2"/>
        <scheme val="minor"/>
      </rPr>
      <t xml:space="preserve"> Avez-vous abordé les points suivants avec votre éditeur : </t>
    </r>
  </si>
  <si>
    <t>a.A-t-il pris connaissance du guide d’implémentation de l’INS dans les logiciels et de la modification du format des flux ? En particulier, a-t-il pris connaissance des nouveaux champs de l'identité qui deviennent obligatoires, de la taille des champs qui évolue, des nouveaux statuts de l’identité que les logiciels maîtres des identités vont devoir gérer, des données qu'ils vont devoir véhiculer,...) ?</t>
  </si>
  <si>
    <t xml:space="preserve">b. A-t-il réalisé les scénarios de test de l'ANS afin de s'assurer de sa conformité au guide d'implémentation de l'INS dans les logiciels ? </t>
  </si>
  <si>
    <t xml:space="preserve">f. A-t-il pris en compte l'annexe CI-SIS afin de faire évoluer ses différents standards d'échange ? </t>
  </si>
  <si>
    <t>Votre éditeur a-t-il pris connaissance du guide d’implémentation de l'INS dans les logiciels et de la modification du format des flux ?</t>
  </si>
  <si>
    <t>Votre éditeur a-t-il réalisé les scénarios de test de l'ANS afin de s'assurer de sa conformité au guide d'implémentation de l'INS dans les logiciels ?</t>
  </si>
  <si>
    <t xml:space="preserve"> afin de vous assurer que votre logiciel est conforme au guide d'implémentation de l'INS dans les logiciels</t>
  </si>
  <si>
    <t xml:space="preserve">Savez-vous quelles sont les dates envisagées par votre éditeur pour le déploiement d’une version compatible INS dans votre structure ? </t>
  </si>
  <si>
    <t>Connaissez-vous les prérequis prévus par votre éditeur (installation d’une nouvelle version, paramétrages à réaliser etc.) à mettre en œuvre afin d’acquérir la version compatible INS ?</t>
  </si>
  <si>
    <t>Questionnez votre éditeur sur ce point lorsque vous le contacterez. En fonction des retours, le déploiement de la solution compatible INS pourra être plus ou moins long (par exemple, s'il vous faut installer une nouvelle version, cela pourra nécessiter davantage de temps que prévu initialement)</t>
  </si>
  <si>
    <t xml:space="preserve">Votre éditeur a-t-il pris en compte l'annexe CI-SIS afin de faire évoluer ses différents standards d'échange ? </t>
  </si>
  <si>
    <t>Savez-vous si des outils de formation sont prévus par votre éditeur (modes opératoires, e-learning, formation sur site…) ?</t>
  </si>
  <si>
    <t xml:space="preserve">Il faudra vous assurer que les INS que vous enverrez à vos partenaires par voie informatique soient correctement transmises (pas de rejet ni de troncage des traits d'identité,…). Veillez à prévoir du temps et de la ressource humaine pour ce faire. </t>
  </si>
  <si>
    <t>Le taux d'identités en doublon est-il régulièrement suivi ?</t>
  </si>
  <si>
    <t>Le taux de signalements d’événements indésirables relatifs à l'identification primaire des personnes accompagnées est-il régulièrement suivi ?</t>
  </si>
  <si>
    <t>Le taux de signalements d’événements indésirables relatifs à l'identification secondaire des personnes accompagnées est-il régulièrement suivi ?</t>
  </si>
  <si>
    <t>Procédure d’accueil de la personne accompagnée et de création / modification d’une identité</t>
  </si>
  <si>
    <t>Procédure de signalement des évènements indésirables, dont ceux relatifs à l'identification de la personne accompagnée</t>
  </si>
  <si>
    <t>Procédure d’identification secondaire de la personne accompagnée avant tout acte de soin</t>
  </si>
  <si>
    <t>Existence d'une photo de la personne accompagnée dans son dossier</t>
  </si>
  <si>
    <t>7.</t>
  </si>
  <si>
    <t>Rédigez ou mettez à jour votre charte d'identification de la personne accompagnée en vous reportant aux exigences du RNIV. Assurez-vous que ce document est disponible, connu et appliqué par tous.
Rapprochez-vous, si besoin, de votre référent régional INS / identitovigilance pour la rédaction du document. Vous pouvez également vous rapprocher de votre siège pour produire les documents en commun.</t>
  </si>
  <si>
    <t>Mettez à jour le document en tenant compte du RNIV et des spécificités de l'INS.  En particulier, veillez à y préciser la conduite à tenir en cas d’erreur d’attribution d’un matricule INS à une personne accompagnée (modalités d’information de l’ensemble des professionnels avec lequel la structure a partagé des données en utilisant ce mauvais identifiant).
Rapprochez-vous de votre référent régional INS / identitovigilance si besoin. Vous pouvez également vous rapprocher de votre siège pour produire les documents en commun.</t>
  </si>
  <si>
    <t>Rédigez la procédure en vous reportant aux exigences du RNIV. En particulier, veillez à y préciser la conduite à tenir en cas d’erreur d’attribution d’un matricule INS à une personne accompagnée (modalités d’information de l’ensemble des professionnels avec lequel la structure a partagé des données en utilisant ce mauvais identifiant).
Rapprochez-vous, si besoin, de votre référent régional INS / identitovigilance pour la rédaction du document. Vous pouvez également vous rapprocher de votre siège pour produire les documents en commun.
Veillez à relayer le document à votre personnel.</t>
  </si>
  <si>
    <t>C’est une anomalie correspondant à l’attribution d’un même identifiant à 2 personnes physiques différentes, ou plus, notamment dans les cas suivants : sélection erronée d’un dossier informatique, usurpation d’identité d’un tiers déjà enregistré, erreur d’opération de fusion entre dossiers n’appartenant pas à la même personne accompagnée… Il devient très difficile dans ce cas de faire la part, a posteriori, des informations médicales qui relèvent de chaque personne accompagnée. Le risque est de prendre des décisions médicales et soignantes au regard des données de santé d’une autre personne.</t>
  </si>
  <si>
    <t>Il regroupe au sein d’une organisation de santé toutes les applications qui utilisent le même identifiant pour désigner une personne accompagnée.
Exemples :
- un ESMS disposant d’un mode unique d’identification des personnes accompagnées est considéré comme un domaine d’identification ;
-	un établissement de santé dont tous les logiciels utilisent le même identifiant est un domaine d’identification.</t>
  </si>
  <si>
    <t>On parle de doublons d’identités lorsqu’une même personne est enregistrée sous 2 identifiants différents (ou plus) dans un même domaine d’identification. On dispose alors pour la personne accompagnée de plusieurs dossiers médicaux et administratifs différents qui ne communiquent pas entre eux. Le fait de ne pas disposer de l’ensemble des informations médicales concernant la personne accompagnée engendre un risque lié à la méconnaissance, par le professionnel, de données utiles à la prise de décision.</t>
  </si>
  <si>
    <t>Elle correspond au transfert, sur un identifiant unique, de toutes les informations concernant la même personne accompagnée dispersées sur plusieurs identifiants (doublons) d’un même domaine d’identification.</t>
  </si>
  <si>
    <t>Identité nationale de santé (INS)</t>
  </si>
  <si>
    <t xml:space="preserve">C’est une identité numérique unique, univoque, pérenne, permettant de référencer, de conserver et de transmettre les informations de santé d’une personne accompagnée. Son utilisation est obligatoire depuis le 01/01/2021 par l’ensemble des professionnels de santé. L'INS est constituée des informations renvoyés par le téléservice INSi, à savoir :
-	le matricule INS : numéro d’identification au répertoire des personnes physiques (NIR ou NIA) ;
-	les traits INS (Nom de naissance, liste des prénoms de l’état civil, date de naissance, sexe, code commune du lieu de naissance ou code pays pour les personnes nées à l’étranger) ;
-	l’OID (object identifier) qui identifie l’origine et le type de l’information (INSEE, NIR/NIA…).
Remarque : un identifiant calculé (INS-C), attribué au travers d’un algorithme à partir d’informations lues à partir de la carte Vitale de l’assuré, a d’abord été utilisé mais les résultats se sont révélés à l’origine de doublons ou de collisions. </t>
  </si>
  <si>
    <t xml:space="preserve">Elle correspond à la vérification, par tout professionnel de santé, de l'identité de la personne accompagnée tout au long de sa prise en charge avant la réalisation d'un acte le concernant (prélèvement, soins, transport, acte technique…). Elle comprend également l'identification des prélèvements ou des documents de la personne accompagnée et la sélection du bon dossier dans une application utilisée au sein d’un service de soins (prescription, dossier de soins, résultats d’examens…). </t>
  </si>
  <si>
    <t>Attribut utilisé pour signaler un fort taux de ressemblance entre des identités numériques et alerter les professionnels lors de la prise en charge de ces personnes homonymes ou à identités approchantes.</t>
  </si>
  <si>
    <t>Statut d’une identité numérique qui n’a pas été récupérée sur le téléservice INSi mais qui a fait l’objet d’un contrôle à partir d’un document d’identité à haut niveau de confiance, ce qui garantit l’absence d’erreur dans l’enregistrement des traits d’identité de la personne.</t>
  </si>
  <si>
    <t>Politique, organisation et moyens mis en œuvre pour fiabiliser l'identification de la personne accompagnée à toutes les étapes de sa prise en charge sanitaire et de son suivi médico-social.</t>
  </si>
  <si>
    <t>Service en ligne de la CNAM permettant de récupérer et de vérifier l’INS.</t>
  </si>
  <si>
    <t>Logiciel maître de l'identité</t>
  </si>
  <si>
    <t xml:space="preserve">Le logiciel maître des identités est le logiciel principal qui permet la création et la modification des identités dans un ESMS. Si un ESMS dispose d'un unique logiciel, ce logiciel fait office de logiciel maître. </t>
  </si>
  <si>
    <r>
      <rPr>
        <b/>
        <sz val="10"/>
        <color theme="0"/>
        <rFont val="Calibri"/>
        <family val="2"/>
        <scheme val="minor"/>
      </rPr>
      <t>Quelques exemples d'évènements indésirables liés à une mauvaise identification de la personne</t>
    </r>
    <r>
      <rPr>
        <sz val="10"/>
        <color theme="0"/>
        <rFont val="Calibri"/>
        <family val="2"/>
        <scheme val="minor"/>
      </rPr>
      <t xml:space="preserve"> : 
- </t>
    </r>
    <r>
      <rPr>
        <u/>
        <sz val="10"/>
        <color theme="0"/>
        <rFont val="Calibri"/>
        <family val="2"/>
        <scheme val="minor"/>
      </rPr>
      <t>Des erreurs sur l'identité</t>
    </r>
    <r>
      <rPr>
        <sz val="10"/>
        <color theme="0"/>
        <rFont val="Calibri"/>
        <family val="2"/>
        <scheme val="minor"/>
      </rPr>
      <t xml:space="preserve"> : gestion des homonymes, confusion entre mari et femme, confusion de la personne déclinant une identité qui n’est pas la sienne,….
- </t>
    </r>
    <r>
      <rPr>
        <u/>
        <sz val="10"/>
        <color theme="0"/>
        <rFont val="Calibri"/>
        <family val="2"/>
        <scheme val="minor"/>
      </rPr>
      <t>Des erreurs médicamenteuses</t>
    </r>
    <r>
      <rPr>
        <sz val="10"/>
        <color theme="0"/>
        <rFont val="Calibri"/>
        <family val="2"/>
        <scheme val="minor"/>
      </rPr>
      <t xml:space="preserve"> : inversion du traitement médicamenteux entre deux résidents (mari et femme dans la même chambre, homonymie), notamment pour les professionnels qui interviennent en remplacement ou de manière ponctuelle
- </t>
    </r>
    <r>
      <rPr>
        <u/>
        <sz val="10"/>
        <color theme="0"/>
        <rFont val="Calibri"/>
        <family val="2"/>
        <scheme val="minor"/>
      </rPr>
      <t xml:space="preserve">Des erreurs lors de l'envoi de données de santé </t>
    </r>
    <r>
      <rPr>
        <sz val="10"/>
        <color theme="0"/>
        <rFont val="Calibri"/>
        <family val="2"/>
        <scheme val="minor"/>
      </rPr>
      <t xml:space="preserve">vers des partenaires extérieurs (mauvaise personne raccrochée aux données de santé,....), ce qui complexifie la coordination des professionnels intervenant dans le parcours de la personne
- </t>
    </r>
    <r>
      <rPr>
        <u/>
        <sz val="10"/>
        <color theme="0"/>
        <rFont val="Calibri"/>
        <family val="2"/>
        <scheme val="minor"/>
      </rPr>
      <t>Des erreurs liées à la prise en charge</t>
    </r>
    <r>
      <rPr>
        <sz val="10"/>
        <color theme="0"/>
        <rFont val="Calibri"/>
        <family val="2"/>
        <scheme val="minor"/>
      </rPr>
      <t xml:space="preserve"> (hôpital ou interventions extérieures de laboratoires, ambulanciers) : la mauvaise personne est emmenée pour des examens à l’hôpital, le prélèvement sanguin est effectué sur la mauvaise personne,... Ceci peut arriver lorsqu’un ambulancier arrive tôt le matin avant la présence de l’ agent d’accueil ou qu’il se rend dans la mauvaise chambre
-</t>
    </r>
    <r>
      <rPr>
        <u/>
        <sz val="10"/>
        <color theme="0"/>
        <rFont val="Calibri"/>
        <family val="2"/>
        <scheme val="minor"/>
      </rPr>
      <t xml:space="preserve"> Des erreurs lors de la distribution des repas</t>
    </r>
    <r>
      <rPr>
        <sz val="10"/>
        <color theme="0"/>
        <rFont val="Calibri"/>
        <family val="2"/>
        <scheme val="minor"/>
      </rPr>
      <t xml:space="preserve"> : repas donné à la mauvaise personne avec les risques liés aux allergies alimentaires, au type de texture servie (mixée, moulinée, liquide, hachée)</t>
    </r>
  </si>
  <si>
    <t>C’est l’ensemble des opérations destinées à attribuer de manière univoque à une personne physique une identité numérique qui lui est propre. L’identification primaire comprend les étapes de recherche d’un patient dans le logiciel, de création ou de modification d’une identité, de validation de cette identité, de récupération de l’INS via l’appel au téléservice INSi.</t>
  </si>
  <si>
    <t>Le référentiel INS : https://esante.gouv.fr/sites/default/files/media_entity/documents/ANS_R%C3%A9f%C3%A9rentiel_Identifiant_National_de_Sant%C3%A9_V2.0.pdf
L'arrêté du 27/05/2021 rendant opposable le référentiel INS et ses annexes (RNIV et guide d'implémentation) : https://www.legifrance.gouv.fr/jorf/id/JORFTEXT000043618501</t>
  </si>
  <si>
    <t>Le guide d'implémentation de l'INS dans les logiciels :  https://esante.gouv.fr/sites/default/files/media_entity/documents/INS_Guide%20implementation_V2_0.pdf
L'arrêté du 27/05/2021 rendant opposable le référentiel INS et ses annexes (RNIV et guide d'implémentation) : https://www.legifrance.gouv.fr/jorf/id/JORFTEXT000043618501</t>
  </si>
  <si>
    <t>Le guide d'implémentation de l'INS dans les logiciels :  https://esante.gouv.fr/sites/default/files/media_entity/documents/INS_Guide%20implementation_V2_0.pdf</t>
  </si>
  <si>
    <r>
      <t xml:space="preserve">Aux établissements et services médico-sociaux accompagnant des personnes en situation de handicap, souhaitant réaliser un état des lieux et disposer d'un plan d'actions personnalisé pour déployer l'INS.
</t>
    </r>
    <r>
      <rPr>
        <i/>
        <sz val="11"/>
        <color theme="1"/>
        <rFont val="Calibri"/>
        <family val="2"/>
        <scheme val="minor"/>
      </rPr>
      <t>Certains onglets nécessitent que la structure soit informatisée (a minima avec un logiciel de gestion de dossiers usagers - DUI)</t>
    </r>
  </si>
  <si>
    <r>
      <t xml:space="preserve">Depuis le 01/01/2021, toute donnée de santé doit être référencée avec l’Identité Nationale de Santé – INS. </t>
    </r>
    <r>
      <rPr>
        <b/>
        <sz val="11"/>
        <color theme="1" tint="4.9989318521683403E-2"/>
        <rFont val="Calibri"/>
        <family val="2"/>
        <scheme val="minor"/>
      </rPr>
      <t>Il vous faut donc déployer au plus tôt l’INS au sein de votre ESMS</t>
    </r>
    <r>
      <rPr>
        <sz val="11"/>
        <color theme="1" tint="4.9989318521683403E-2"/>
        <rFont val="Calibri"/>
        <family val="2"/>
        <scheme val="minor"/>
      </rPr>
      <t xml:space="preserve">. La mise en œuvre de l’INS intègre une dimension organisation, identitovigilance et système d’information. 
Pour rappel, </t>
    </r>
    <r>
      <rPr>
        <b/>
        <sz val="11"/>
        <color theme="1" tint="4.9989318521683403E-2"/>
        <rFont val="Calibri"/>
        <family val="2"/>
        <scheme val="minor"/>
      </rPr>
      <t>l'identitovigilance est une notion fondamental</t>
    </r>
    <r>
      <rPr>
        <b/>
        <sz val="11"/>
        <rFont val="Calibri"/>
        <family val="2"/>
        <scheme val="minor"/>
      </rPr>
      <t>e</t>
    </r>
    <r>
      <rPr>
        <sz val="11"/>
        <rFont val="Calibri"/>
        <family val="2"/>
        <scheme val="minor"/>
      </rPr>
      <t xml:space="preserve"> : elle permet de fiabiliser l'identification de la personne accompagnée et de ses données de santé, à toutes les étapes de son parcours de santé</t>
    </r>
    <r>
      <rPr>
        <sz val="11"/>
        <color theme="1" tint="4.9989318521683403E-2"/>
        <rFont val="Calibri"/>
        <family val="2"/>
        <scheme val="minor"/>
      </rPr>
      <t xml:space="preserve">. </t>
    </r>
    <r>
      <rPr>
        <b/>
        <sz val="11"/>
        <color theme="1" tint="4.9989318521683403E-2"/>
        <rFont val="Calibri"/>
        <family val="2"/>
        <scheme val="minor"/>
      </rPr>
      <t>Le référentiel national d'identitovigilance</t>
    </r>
    <r>
      <rPr>
        <sz val="11"/>
        <color theme="1" tint="4.9989318521683403E-2"/>
        <rFont val="Calibri"/>
        <family val="2"/>
        <scheme val="minor"/>
      </rPr>
      <t xml:space="preserve"> (RNIV), opposable depuis début juin, fixe </t>
    </r>
    <r>
      <rPr>
        <b/>
        <sz val="11"/>
        <color theme="1" tint="4.9989318521683403E-2"/>
        <rFont val="Calibri"/>
        <family val="2"/>
        <scheme val="minor"/>
      </rPr>
      <t>les exigences et recommandations à respecter en termes d’identification des personnes</t>
    </r>
    <r>
      <rPr>
        <sz val="11"/>
        <rFont val="Calibri"/>
        <family val="2"/>
        <scheme val="minor"/>
      </rPr>
      <t xml:space="preserve"> prises en charge sur le plan sanitaire et / ou accompagnées sur le volet médico-social par les différents professionnels impliqués (structures de ville, établissements de santé, secteur médico-social) afin de maîtriser les risques dans ce domaine.</t>
    </r>
    <r>
      <rPr>
        <sz val="11"/>
        <color theme="1" tint="4.9989318521683403E-2"/>
        <rFont val="Calibri"/>
        <family val="2"/>
        <scheme val="minor"/>
      </rPr>
      <t xml:space="preserve">
</t>
    </r>
  </si>
  <si>
    <t xml:space="preserve">A l’issue du questionnaire, l'ESMS disposera d’un plan d’actions personnalisé qui lui permettra d’identifier les actions à réaliser pour se mettre en conformité avec le RNIV et déployer l’INS. Ce questionnaire peut également être utilisé par une ARS ou un GRADeS souhaitant accompagner les ESMS de sa région. </t>
  </si>
  <si>
    <t xml:space="preserve"> Nous vous invitons à consulter ce document et à vous appuyer sur la check-list des actions à mener par une structure</t>
  </si>
  <si>
    <t>Ce support, réalisé par l'ANS, présente les notions de base à connaître sur l'INS</t>
  </si>
  <si>
    <t>c. La liste des référents régionaux d'identitovigilance</t>
  </si>
  <si>
    <t xml:space="preserve">Cette liste, disponible sur le site de l'ANS, vous permet d'identifier si des référents régionaux d'identitovigilance ont été nommés dans votre région.La liste est régulièrement mise à jour. Contactez vos référents régionaux pour toute question sur l'identitovigilance et sur l'INS. </t>
  </si>
  <si>
    <t>Le kit de communication : https://esante.gouv.fr/sites/default/files/media_entity/documents/kit_de_communication_ins_4.zip</t>
  </si>
  <si>
    <t>La liste des logiciels autorisés par le CNDA : https://www.sesam-vitale.fr/en/catalogue-produits?se=Identifiant%20National%20de%20Sant%C3%A9%20(INSi)
La liste des logiciels dans le cadre du Ségur : https://tech.esante.gouv.fr/segur-du-numerique-en-sante/solutions-referencees-segur</t>
  </si>
  <si>
    <t>Version : Avril 2022</t>
  </si>
  <si>
    <r>
      <rPr>
        <b/>
        <sz val="11"/>
        <color theme="1"/>
        <rFont val="Calibri"/>
        <family val="2"/>
        <scheme val="minor"/>
      </rPr>
      <t>Le présent questionnaire, élaboré avec un panel de structures médico-sociales représentatives du secteur, en lien avec le référent régional d'identitovigilance de la région Provence-Alpes-Côte d'Azur et l'ANS,</t>
    </r>
    <r>
      <rPr>
        <sz val="11"/>
        <color theme="1"/>
        <rFont val="Calibri"/>
        <family val="2"/>
        <scheme val="minor"/>
      </rPr>
      <t xml:space="preserve"> a pour objectif d'aider les ESMS à réaliser un état des lieux de leur existant qui inclut les volets organisation, identitovigilance et système d’information. Le questionnaire peut être renseigné en une ou plusieurs fois. Pour chaque question, indiquez votre réponse dans les cases bleutées prévues à cet effet. Pour certaines questions, vous devrez sélectionner votre réponse dans le menu déroulant. Le plan d'actions (onglet "Plan d'actions") s'alimente automatiquement en fonction des réponses que vous apportez dans les onglets 0 à VI. </t>
    </r>
  </si>
  <si>
    <r>
      <t xml:space="preserve">NB : Ce questionnaire se base sur le RNIV. </t>
    </r>
    <r>
      <rPr>
        <b/>
        <sz val="11"/>
        <color theme="1" tint="4.9989318521683403E-2"/>
        <rFont val="Calibri"/>
        <family val="2"/>
        <scheme val="minor"/>
      </rPr>
      <t xml:space="preserve"> Prendre connaissance de ce document est indispensable</t>
    </r>
    <r>
      <rPr>
        <sz val="11"/>
        <color theme="1" tint="4.9989318521683403E-2"/>
        <rFont val="Calibri"/>
        <family val="2"/>
        <scheme val="minor"/>
      </rPr>
      <t xml:space="preserve"> : 
- Le volet socle : https://esante.gouv.fr/sites/default/files/media_entity/documents/RNIV%201%20Principes%20communs_1.pdf
- Le volet 3 spécifique aux structures médico-sociales : https://esante.gouv.fr/sites/default/files/media_entity/documents/RNIV%203%20Identitovigilance%20structures%20non%20hospitali%C3%A8res%20VD_3.pdf</t>
    </r>
  </si>
  <si>
    <t xml:space="preserve">Ce kit contient des affiches ainsi qu'une FAQ et un dépliant à destination des usagers. </t>
  </si>
  <si>
    <t>- Le titre d'identité doit être demandé à minima une fois, par exemple au moment de l'accueil / admission de la personne accompagnée.
- Pour les usagers français, seuls la carte d’identité nationale et le passeport en cours de validité sont considérés comme des documents d'identité de haut niveau de confiance. Pour les mineurs qui n’en disposent pas, il est accepté le livret de famille ou un extrait d’acte de naissance, à condition de pouvoir vérifier l’identité du parent ou tuteur légal qui présente ces documents.Pour les usagers étrangers, il s’agit du passeport, du titre de séjour, ou, pour les usagers européens, de la carte d’identité nationale. Tous les autres documents ont une valeur probante plus faible et ne permettent pas de valider une identité numérique.</t>
  </si>
  <si>
    <t>Pour les usagers français, seuls la carte d’identité nationale et le passeport en cours de validité sont considérés comme des documents d'identité de haut niveau de confiance. Pour les mineurs qui n’en disposent pas, il est accepté le livret de famille ou un extrait d’acte de naissance, à condition de pouvoir vérifier l’identité du parent ou tuteur légal qui présente ces documents.Pour les usagers étrangers, il s’agit du passeport, du titre de séjour, ou, pour les usagers européens, de la carte d’identité nationale. Tous les autres documents ont une valeur probante plus faible et ne permettent pas de valider une identité numérique.</t>
  </si>
  <si>
    <t xml:space="preserve">
-Les logiciels référentiels des identités doivent, en plus, être en capacité d’appeler l’opération de récupération du téléservice INSi, de gérer les nouveaux statuts de l’identité, et de ne diffuser l’INS que si elle est au statut « identité qualifiée ». </t>
  </si>
  <si>
    <t xml:space="preserve">Le RNIV : https://esante.gouv.fr/produits-services/referentiel-ins
L'arrêté du 27/05/2021 rendant opposable le référentiel INS et ses annexes (RNIV et guide d'implémentation) : https://www.legifrance.gouv.fr/jorf/id/JORFTEXT000043618501
</t>
  </si>
  <si>
    <t>Le RNIV : https://esante.gouv.fr/produits-services/referentiel-ins</t>
  </si>
  <si>
    <t>Le support "L'INS en quelques mots" : https://esante.gouv.fr/sites/default/files/media_entity/documents/ANS_L%27INS%20en%20quelques%20mots_VF_0.pdf</t>
  </si>
  <si>
    <t>Le guide d'accompagnement à la mise en oeuvre de l'INS : https://esante.gouv.fr/sites/default/files/media_entity/documents/ANS_Mettre_en_oeuvre_INS_VF.pptx</t>
  </si>
  <si>
    <t>La liste des référents régionaux d'identitovigilance : https://esante.gouv.fr/sites/default/files/media_entity/documents/INS_Liste-des-referents-regionaux_Fev-2022.pdf</t>
  </si>
  <si>
    <t>Le RNIV : https://esante.gouv.fr/produits-services/referentiel-ins
La liste des référents régionaux identitovigilance / INS : https://esante.gouv.fr/sites/default/files/media_entity/documents/INS_Liste-des-referents-regionaux_Fev-2022.pdf</t>
  </si>
  <si>
    <t>Le RNIV : https://esante.gouv.fr/produits-services/referentiel-ins
La liste des référents régionaux d'identitovigilance : La liste des référents régionaux identitovigilance / INS : https://esante.gouv.fr/sites/default/files/media_entity/documents/INS_Liste-des-referents-regionaux_Fev-2022.pdf</t>
  </si>
  <si>
    <t>Les scénarios de tests métier https://esante.gouv.fr/sites/default/files/media_entity/documents/ANS_Scenario%20de%20test_vJuin2021.xls</t>
  </si>
  <si>
    <t>La page générale INS : https://esante.gouv.fr/produits-services/referentiel-ins#7108
Depuis cette page, vous pouvez accéder aux pages dédiées par profil (structures sanitaires, structures médico-sociales,…)</t>
  </si>
  <si>
    <t>L'annexe CI-SIS : https://industriels.esante.gouv.fr/sites/default/files/2022-03/ans_cisis-tec_annexe-ins_1.3.pdf</t>
  </si>
  <si>
    <t>Avant de démarrer, avez-vous téléchargé le kit de communication INS ?</t>
  </si>
  <si>
    <t>d. Les webinaires INS</t>
  </si>
  <si>
    <t>e. Le kit de communication INS</t>
  </si>
  <si>
    <t>f. Les scénarios de tests métier</t>
  </si>
  <si>
    <t>g. Les fiches communication et les fiches pratiques INS réalisées par le 3RIV</t>
  </si>
  <si>
    <t>h. La page INS dédiée au médico-social sur le site de l'ANS</t>
  </si>
  <si>
    <t>i. Kit SI pour le directeur d'ESMS - ANAP</t>
  </si>
  <si>
    <t xml:space="preserve">
Si votre structure souhaite recourir à un certificat logiciel, des procédures de commande sont à disposition sur le site de l'ANS. La structure devra, par ailleurs, réaliser une procédure d'auto-homologation. La démarche à suivre est décrite dans un guide dédié (cf. colonne "Liens à consulter").</t>
  </si>
  <si>
    <t>La procédure pour la commande de cartes CPx : https://esante.gouv.fr/sites/default/files/media_entity/documents/ANS_Fiche_commande_CPx_VF_1_1.pdf
La démarche à suivre pour réaliser la procédure d'auto-homologation (pour les structures souhaitant utiliser des certificats logiciels pour s'identifier électroniquement au téléservice INSi) : https://esante.gouv.fr/sites/default/files/media_entity/documents/ANS_INS_procedure_auto-homologation.pptx</t>
  </si>
  <si>
    <t>Seul un document d'identité de haut niveau de confiance permet de valider une identité. 
Pour les usagers français, seuls la carte d’identité nationale et le passeport en cours de validité sont considérés comme des documents d'identité de haut niveau de confiance. Pour les mineurs qui n’en disposent pas, il est accepté le livret de famille ou un extrait d’acte de naissance, à condition de pouvoir vérifier l’identité du parent ou tuteur légal qui présente ces documents.Pour les usagers étrangers, il s’agit du passeport, du titre de séjour, ou, pour les usagers européens, de la carte d’identité nationale. Tous les autres documents ont une valeur probante plus faible et ne permettent pas de valider une identité numérique.</t>
  </si>
  <si>
    <t xml:space="preserve">
Pour les usagers français, seuls la carte d’identité nationale et le passeport en cours de validité sont considérés comme des documents d'identité de haut niveau de confiance. Pour les mineurs qui n’en disposent pas, il est accepté le livret de famille ou un extrait d’acte de naissance, à condition de pouvoir vérifier l’identité du parent ou tuteur légal qui présente ces documents.Pour les usagers étrangers, il s’agit du passeport, du titre de séjour, ou, pour les usagers européens, de la carte d’identité nationale. Tous les autres documents ont une valeur probante plus faible et ne permettent pas de valider une identité numérique.</t>
  </si>
  <si>
    <t>Webinaire INS pour le médico-social : https://esante.gouv.fr/webinaires/structures-medico-sociales-comprendre-et-mettre-en-oeuvre-lins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</si>
</sst>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b/>
      <sz val="11"/>
      <color theme="0"/>
      <name val="Calibri"/>
      <family val="2"/>
      <scheme val="minor"/>
    </font>
    <font>
      <sz val="11"/>
      <color theme="0"/>
      <name val="Calibri"/>
      <family val="2"/>
      <scheme val="minor"/>
    </font>
    <font>
      <sz val="11"/>
      <color theme="9" tint="-0.249977111117893"/>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theme="0"/>
      <name val="Calibri"/>
      <family val="2"/>
      <scheme val="minor"/>
    </font>
    <font>
      <sz val="8"/>
      <name val="Calibri"/>
      <family val="2"/>
      <scheme val="minor"/>
    </font>
    <font>
      <sz val="12"/>
      <color theme="1"/>
      <name val="Calibri"/>
      <family val="2"/>
      <scheme val="minor"/>
    </font>
    <font>
      <u/>
      <sz val="11"/>
      <color theme="10"/>
      <name val="Calibri"/>
      <family val="2"/>
      <scheme val="minor"/>
    </font>
    <font>
      <u/>
      <sz val="12"/>
      <color theme="10"/>
      <name val="Calibri"/>
      <family val="2"/>
      <scheme val="minor"/>
    </font>
    <font>
      <sz val="10"/>
      <color theme="9" tint="-0.249977111117893"/>
      <name val="Calibri"/>
      <family val="2"/>
      <scheme val="minor"/>
    </font>
    <font>
      <b/>
      <i/>
      <sz val="10"/>
      <color theme="0"/>
      <name val="Calibri"/>
      <family val="2"/>
      <scheme val="minor"/>
    </font>
    <font>
      <b/>
      <sz val="10"/>
      <color theme="1" tint="0.249977111117893"/>
      <name val="Calibri"/>
      <family val="2"/>
      <scheme val="minor"/>
    </font>
    <font>
      <b/>
      <sz val="11"/>
      <color theme="0"/>
      <name val="Segoe Print"/>
      <family val="4"/>
    </font>
    <font>
      <sz val="8"/>
      <color theme="0"/>
      <name val="Segoe Print"/>
      <family val="4"/>
    </font>
    <font>
      <b/>
      <sz val="8"/>
      <color theme="0"/>
      <name val="Segoe Print"/>
      <family val="4"/>
    </font>
    <font>
      <sz val="8"/>
      <color theme="1"/>
      <name val="Segoe Print"/>
      <family val="4"/>
    </font>
    <font>
      <b/>
      <sz val="9"/>
      <color theme="0"/>
      <name val="Segoe Print"/>
      <family val="4"/>
    </font>
    <font>
      <sz val="9"/>
      <color theme="9" tint="-0.249977111117893"/>
      <name val="Calibri"/>
      <family val="2"/>
      <scheme val="minor"/>
    </font>
    <font>
      <sz val="9"/>
      <color theme="0"/>
      <name val="Segoe Print"/>
      <family val="4"/>
    </font>
    <font>
      <sz val="10"/>
      <color theme="0"/>
      <name val="Calibri"/>
      <family val="2"/>
      <scheme val="minor"/>
    </font>
    <font>
      <u/>
      <sz val="10"/>
      <color theme="10"/>
      <name val="Calibri"/>
      <family val="2"/>
      <scheme val="minor"/>
    </font>
    <font>
      <b/>
      <sz val="8"/>
      <color theme="1"/>
      <name val="Segoe Print"/>
      <family val="4"/>
    </font>
    <font>
      <sz val="9"/>
      <color theme="1"/>
      <name val="Calibri"/>
      <family val="2"/>
      <scheme val="minor"/>
    </font>
    <font>
      <i/>
      <sz val="11"/>
      <name val="Calibri"/>
      <family val="2"/>
      <scheme val="minor"/>
    </font>
    <font>
      <sz val="11"/>
      <name val="Calibri"/>
      <family val="2"/>
      <scheme val="minor"/>
    </font>
    <font>
      <u/>
      <sz val="10"/>
      <color theme="1"/>
      <name val="Calibri"/>
      <family val="2"/>
      <scheme val="minor"/>
    </font>
    <font>
      <i/>
      <u/>
      <sz val="10"/>
      <color theme="1"/>
      <name val="Calibri"/>
      <family val="2"/>
      <scheme val="minor"/>
    </font>
    <font>
      <sz val="10"/>
      <name val="Calibri"/>
      <family val="2"/>
      <scheme val="minor"/>
    </font>
    <font>
      <i/>
      <sz val="10"/>
      <name val="Calibri"/>
      <family val="2"/>
      <scheme val="minor"/>
    </font>
    <font>
      <sz val="10"/>
      <color rgb="FFFF0000"/>
      <name val="Calibri"/>
      <family val="2"/>
      <scheme val="minor"/>
    </font>
    <font>
      <sz val="10"/>
      <color theme="1" tint="4.9989318521683403E-2"/>
      <name val="Calibri"/>
      <family val="2"/>
      <scheme val="minor"/>
    </font>
    <font>
      <sz val="11"/>
      <color theme="1" tint="4.9989318521683403E-2"/>
      <name val="Calibri"/>
      <family val="2"/>
      <scheme val="minor"/>
    </font>
    <font>
      <b/>
      <sz val="11"/>
      <color theme="1" tint="4.9989318521683403E-2"/>
      <name val="Calibri"/>
      <family val="2"/>
      <scheme val="minor"/>
    </font>
    <font>
      <b/>
      <sz val="12"/>
      <color theme="0"/>
      <name val="Calibri"/>
      <family val="2"/>
      <scheme val="minor"/>
    </font>
    <font>
      <sz val="12"/>
      <color theme="0"/>
      <name val="Calibri"/>
      <family val="2"/>
      <scheme val="minor"/>
    </font>
    <font>
      <b/>
      <sz val="12"/>
      <color theme="0"/>
      <name val="Segoe Print"/>
      <family val="4"/>
    </font>
    <font>
      <b/>
      <sz val="11"/>
      <name val="Calibri"/>
      <family val="2"/>
      <scheme val="minor"/>
    </font>
    <font>
      <b/>
      <sz val="10"/>
      <color rgb="FFFF0000"/>
      <name val="Calibri"/>
      <family val="2"/>
      <scheme val="minor"/>
    </font>
    <font>
      <i/>
      <u/>
      <sz val="10"/>
      <color theme="10"/>
      <name val="Calibri"/>
      <family val="2"/>
      <scheme val="minor"/>
    </font>
    <font>
      <b/>
      <i/>
      <sz val="10"/>
      <color theme="1"/>
      <name val="Calibri"/>
      <family val="2"/>
      <scheme val="minor"/>
    </font>
    <font>
      <u/>
      <sz val="10"/>
      <color theme="0"/>
      <name val="Calibri"/>
      <family val="2"/>
      <scheme val="minor"/>
    </font>
    <font>
      <i/>
      <sz val="11"/>
      <color theme="1"/>
      <name val="Calibri"/>
      <family val="2"/>
      <scheme val="minor"/>
    </font>
    <font>
      <b/>
      <sz val="11"/>
      <color theme="1"/>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63B65"/>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theme="5"/>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rgb="FFFFFF00"/>
        <bgColor indexed="64"/>
      </patternFill>
    </fill>
    <fill>
      <patternFill patternType="solid">
        <fgColor theme="3"/>
        <bgColor indexed="64"/>
      </patternFill>
    </fill>
  </fills>
  <borders count="5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medium">
        <color indexed="64"/>
      </top>
      <bottom style="thin">
        <color indexed="64"/>
      </bottom>
      <diagonal/>
    </border>
    <border>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indexed="64"/>
      </left>
      <right/>
      <top style="medium">
        <color indexed="64"/>
      </top>
      <bottom/>
      <diagonal/>
    </border>
    <border>
      <left/>
      <right/>
      <top style="medium">
        <color indexed="64"/>
      </top>
      <bottom style="thin">
        <color theme="0" tint="-0.499984740745262"/>
      </bottom>
      <diagonal/>
    </border>
    <border>
      <left style="medium">
        <color indexed="64"/>
      </left>
      <right/>
      <top/>
      <bottom/>
      <diagonal/>
    </border>
    <border>
      <left style="medium">
        <color indexed="64"/>
      </left>
      <right/>
      <top/>
      <bottom style="medium">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medium">
        <color indexed="64"/>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medium">
        <color indexed="64"/>
      </bottom>
      <diagonal/>
    </border>
    <border>
      <left/>
      <right/>
      <top/>
      <bottom style="thin">
        <color theme="0"/>
      </bottom>
      <diagonal/>
    </border>
    <border>
      <left style="thin">
        <color theme="0" tint="-0.499984740745262"/>
      </left>
      <right style="medium">
        <color indexed="64"/>
      </right>
      <top style="thin">
        <color theme="0" tint="-0.499984740745262"/>
      </top>
      <bottom/>
      <diagonal/>
    </border>
    <border>
      <left/>
      <right style="thin">
        <color theme="0" tint="-0.499984740745262"/>
      </right>
      <top/>
      <bottom style="medium">
        <color indexed="64"/>
      </bottom>
      <diagonal/>
    </border>
    <border>
      <left/>
      <right/>
      <top style="medium">
        <color indexed="64"/>
      </top>
      <bottom/>
      <diagonal/>
    </border>
    <border>
      <left/>
      <right style="thin">
        <color theme="0" tint="-0.499984740745262"/>
      </right>
      <top style="medium">
        <color indexed="64"/>
      </top>
      <bottom/>
      <diagonal/>
    </border>
    <border>
      <left/>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right style="medium">
        <color indexed="64"/>
      </right>
      <top style="thin">
        <color theme="0" tint="-0.499984740745262"/>
      </top>
      <bottom style="thin">
        <color theme="0" tint="-0.499984740745262"/>
      </bottom>
      <diagonal/>
    </border>
    <border>
      <left/>
      <right style="medium">
        <color indexed="64"/>
      </right>
      <top style="thin">
        <color theme="0" tint="-0.499984740745262"/>
      </top>
      <bottom/>
      <diagonal/>
    </border>
    <border>
      <left/>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right/>
      <top/>
      <bottom style="thin">
        <color theme="0" tint="-0.499984740745262"/>
      </bottom>
      <diagonal/>
    </border>
  </borders>
  <cellStyleXfs count="4">
    <xf numFmtId="0" fontId="0" fillId="0" borderId="0"/>
    <xf numFmtId="0" fontId="10" fillId="0" borderId="0" applyNumberFormat="0" applyFill="0" applyBorder="0" applyAlignment="0" applyProtection="0"/>
    <xf numFmtId="0" fontId="9" fillId="0" borderId="0"/>
    <xf numFmtId="0" fontId="11" fillId="0" borderId="0" applyNumberFormat="0" applyFill="0" applyBorder="0" applyAlignment="0" applyProtection="0"/>
  </cellStyleXfs>
  <cellXfs count="367">
    <xf numFmtId="0" fontId="0" fillId="0" borderId="0" xfId="0"/>
    <xf numFmtId="0" fontId="0" fillId="2" borderId="0" xfId="0" applyFill="1"/>
    <xf numFmtId="0" fontId="3" fillId="2" borderId="0" xfId="0" applyFont="1" applyFill="1"/>
    <xf numFmtId="0" fontId="4" fillId="2" borderId="0" xfId="0" applyFont="1" applyFill="1"/>
    <xf numFmtId="0" fontId="5" fillId="2" borderId="0" xfId="0" applyFont="1" applyFill="1"/>
    <xf numFmtId="0" fontId="4" fillId="2" borderId="0" xfId="0" applyFont="1" applyFill="1" applyBorder="1"/>
    <xf numFmtId="0" fontId="5" fillId="2" borderId="0" xfId="0" applyFont="1" applyFill="1" applyBorder="1"/>
    <xf numFmtId="0" fontId="4" fillId="0" borderId="0" xfId="0" applyFont="1"/>
    <xf numFmtId="0" fontId="6" fillId="2" borderId="0" xfId="0" applyFont="1" applyFill="1" applyBorder="1"/>
    <xf numFmtId="0" fontId="2" fillId="2" borderId="0" xfId="0" applyFont="1" applyFill="1" applyBorder="1"/>
    <xf numFmtId="0" fontId="4" fillId="3" borderId="1" xfId="0" applyFont="1" applyFill="1" applyBorder="1"/>
    <xf numFmtId="0" fontId="0" fillId="2" borderId="0" xfId="0" applyFill="1" applyBorder="1"/>
    <xf numFmtId="0" fontId="0" fillId="4" borderId="3" xfId="0" applyFill="1" applyBorder="1"/>
    <xf numFmtId="0" fontId="0" fillId="4" borderId="5" xfId="0" applyFill="1" applyBorder="1"/>
    <xf numFmtId="0" fontId="0" fillId="6" borderId="2" xfId="0" applyFill="1" applyBorder="1"/>
    <xf numFmtId="0" fontId="0" fillId="6" borderId="4" xfId="0" applyFill="1" applyBorder="1"/>
    <xf numFmtId="0" fontId="0" fillId="6" borderId="0" xfId="0" applyFill="1" applyBorder="1"/>
    <xf numFmtId="0" fontId="0" fillId="6" borderId="6" xfId="0" applyFill="1" applyBorder="1"/>
    <xf numFmtId="0" fontId="0" fillId="6" borderId="5" xfId="0" applyFill="1" applyBorder="1"/>
    <xf numFmtId="0" fontId="2" fillId="5" borderId="0" xfId="0" applyFont="1" applyFill="1" applyBorder="1"/>
    <xf numFmtId="0" fontId="2" fillId="5" borderId="6" xfId="0" applyFont="1" applyFill="1" applyBorder="1"/>
    <xf numFmtId="0" fontId="7" fillId="5" borderId="0" xfId="0" applyFont="1" applyFill="1" applyBorder="1" applyAlignment="1"/>
    <xf numFmtId="0" fontId="7" fillId="5" borderId="6" xfId="0" applyFont="1" applyFill="1" applyBorder="1" applyAlignment="1"/>
    <xf numFmtId="0" fontId="3" fillId="2" borderId="0" xfId="0" applyFont="1" applyFill="1" applyAlignment="1"/>
    <xf numFmtId="0" fontId="2" fillId="2" borderId="0" xfId="0" applyFont="1" applyFill="1" applyBorder="1" applyAlignment="1"/>
    <xf numFmtId="0" fontId="5" fillId="2" borderId="0" xfId="0" applyFont="1" applyFill="1" applyBorder="1" applyAlignment="1"/>
    <xf numFmtId="0" fontId="5" fillId="2" borderId="0" xfId="0" applyFont="1" applyFill="1" applyAlignment="1"/>
    <xf numFmtId="0" fontId="4" fillId="2" borderId="0" xfId="0" applyFont="1" applyFill="1" applyBorder="1" applyAlignment="1"/>
    <xf numFmtId="0" fontId="4" fillId="2" borderId="0" xfId="0" applyFont="1" applyFill="1" applyAlignment="1"/>
    <xf numFmtId="0" fontId="4" fillId="0" borderId="0" xfId="0" applyFont="1" applyAlignment="1"/>
    <xf numFmtId="0" fontId="4" fillId="2" borderId="0" xfId="0" applyFont="1" applyFill="1" applyAlignment="1">
      <alignment vertical="center"/>
    </xf>
    <xf numFmtId="0" fontId="15" fillId="4" borderId="0" xfId="0" applyFont="1" applyFill="1" applyBorder="1" applyAlignment="1">
      <alignment horizontal="center" vertical="center"/>
    </xf>
    <xf numFmtId="0" fontId="15" fillId="2" borderId="0" xfId="0" applyFont="1" applyFill="1" applyBorder="1" applyAlignment="1">
      <alignment horizontal="center" vertical="center"/>
    </xf>
    <xf numFmtId="0" fontId="16" fillId="5" borderId="5" xfId="0" applyFont="1" applyFill="1" applyBorder="1"/>
    <xf numFmtId="0" fontId="16" fillId="5" borderId="0" xfId="0" applyFont="1" applyFill="1" applyBorder="1"/>
    <xf numFmtId="0" fontId="17" fillId="5" borderId="5" xfId="0" applyFont="1" applyFill="1" applyBorder="1" applyAlignment="1"/>
    <xf numFmtId="0" fontId="17" fillId="5" borderId="0" xfId="0" applyFont="1" applyFill="1" applyBorder="1" applyAlignment="1"/>
    <xf numFmtId="0" fontId="4" fillId="0" borderId="0" xfId="0" applyFont="1" applyAlignment="1">
      <alignment vertical="center"/>
    </xf>
    <xf numFmtId="0" fontId="20" fillId="2" borderId="0" xfId="0" applyFont="1" applyFill="1" applyAlignment="1"/>
    <xf numFmtId="0" fontId="20" fillId="2" borderId="0" xfId="0" applyFont="1" applyFill="1"/>
    <xf numFmtId="0" fontId="4" fillId="0" borderId="0" xfId="0" applyFont="1" applyFill="1" applyBorder="1" applyAlignment="1">
      <alignment wrapText="1"/>
    </xf>
    <xf numFmtId="0" fontId="19" fillId="0" borderId="13" xfId="0" applyFont="1" applyFill="1" applyBorder="1" applyAlignment="1">
      <alignment horizontal="center" vertical="center"/>
    </xf>
    <xf numFmtId="0" fontId="19" fillId="0" borderId="13" xfId="0" applyFont="1" applyFill="1" applyBorder="1" applyAlignment="1">
      <alignment horizontal="center"/>
    </xf>
    <xf numFmtId="0" fontId="20" fillId="0" borderId="13" xfId="0" applyFont="1" applyFill="1" applyBorder="1"/>
    <xf numFmtId="0" fontId="4" fillId="2" borderId="0" xfId="0" applyFont="1" applyFill="1" applyBorder="1" applyAlignment="1">
      <alignment wrapText="1"/>
    </xf>
    <xf numFmtId="0" fontId="1" fillId="2" borderId="0" xfId="0" applyFont="1" applyFill="1" applyBorder="1" applyAlignment="1">
      <alignment vertical="center"/>
    </xf>
    <xf numFmtId="0" fontId="4" fillId="2" borderId="0" xfId="0" applyFont="1" applyFill="1" applyBorder="1" applyAlignment="1">
      <alignment vertical="center"/>
    </xf>
    <xf numFmtId="0" fontId="5" fillId="2" borderId="0" xfId="0" applyFont="1" applyFill="1" applyBorder="1" applyAlignment="1">
      <alignment vertical="center"/>
    </xf>
    <xf numFmtId="0" fontId="4" fillId="0" borderId="0" xfId="0" applyFont="1" applyFill="1" applyBorder="1" applyAlignment="1">
      <alignment vertical="center" wrapText="1"/>
    </xf>
    <xf numFmtId="0" fontId="5" fillId="2" borderId="0" xfId="0" applyFont="1" applyFill="1" applyAlignment="1">
      <alignment vertical="center"/>
    </xf>
    <xf numFmtId="0" fontId="4" fillId="0" borderId="0" xfId="0" applyFont="1" applyFill="1" applyBorder="1" applyAlignment="1">
      <alignment vertical="center"/>
    </xf>
    <xf numFmtId="0" fontId="4" fillId="2" borderId="0" xfId="0" applyFont="1" applyFill="1" applyBorder="1" applyAlignment="1">
      <alignment vertical="center" wrapText="1"/>
    </xf>
    <xf numFmtId="0" fontId="2" fillId="2" borderId="0" xfId="0" applyFont="1" applyFill="1" applyBorder="1" applyAlignment="1">
      <alignment horizontal="center" vertical="center"/>
    </xf>
    <xf numFmtId="0" fontId="4" fillId="2" borderId="0" xfId="0" applyFont="1" applyFill="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0" borderId="0" xfId="0" applyFont="1" applyAlignment="1">
      <alignment horizontal="center" vertical="center"/>
    </xf>
    <xf numFmtId="0" fontId="21" fillId="0" borderId="13" xfId="0" applyFont="1" applyFill="1" applyBorder="1" applyAlignment="1">
      <alignment horizontal="center" vertical="center"/>
    </xf>
    <xf numFmtId="0" fontId="4" fillId="3" borderId="0" xfId="0" applyFont="1" applyFill="1" applyBorder="1" applyAlignment="1">
      <alignment horizontal="center" vertical="center"/>
    </xf>
    <xf numFmtId="0" fontId="4" fillId="2" borderId="0" xfId="0" applyFont="1" applyFill="1" applyAlignment="1">
      <alignment wrapText="1"/>
    </xf>
    <xf numFmtId="0" fontId="4" fillId="2" borderId="0" xfId="0" applyFont="1" applyFill="1" applyAlignment="1">
      <alignment vertical="center" wrapText="1"/>
    </xf>
    <xf numFmtId="0" fontId="4" fillId="3" borderId="0" xfId="0" applyFont="1" applyFill="1" applyAlignment="1"/>
    <xf numFmtId="0" fontId="2" fillId="16" borderId="0" xfId="0" applyFont="1" applyFill="1" applyBorder="1"/>
    <xf numFmtId="0" fontId="17" fillId="16" borderId="0" xfId="1" applyFont="1" applyFill="1" applyBorder="1"/>
    <xf numFmtId="0" fontId="22" fillId="2" borderId="0" xfId="0" applyFont="1" applyFill="1" applyBorder="1"/>
    <xf numFmtId="0" fontId="22" fillId="2" borderId="0" xfId="0" applyFont="1" applyFill="1"/>
    <xf numFmtId="0" fontId="2" fillId="2" borderId="0" xfId="0" applyFont="1" applyFill="1" applyBorder="1" applyAlignment="1">
      <alignment wrapText="1"/>
    </xf>
    <xf numFmtId="0" fontId="4" fillId="0" borderId="0" xfId="0" applyFont="1" applyAlignment="1">
      <alignment wrapText="1"/>
    </xf>
    <xf numFmtId="0" fontId="22" fillId="2" borderId="0" xfId="0" applyFont="1" applyFill="1" applyBorder="1" applyAlignment="1">
      <alignment wrapText="1"/>
    </xf>
    <xf numFmtId="0" fontId="22" fillId="2" borderId="0" xfId="0" applyFont="1" applyFill="1" applyAlignment="1">
      <alignment wrapText="1"/>
    </xf>
    <xf numFmtId="3" fontId="4" fillId="3" borderId="0" xfId="0" applyNumberFormat="1" applyFont="1" applyFill="1" applyBorder="1" applyAlignment="1">
      <alignment horizontal="center" vertical="center"/>
    </xf>
    <xf numFmtId="0" fontId="22" fillId="2" borderId="0" xfId="0" applyFont="1" applyFill="1" applyAlignment="1">
      <alignment vertical="center" wrapText="1"/>
    </xf>
    <xf numFmtId="0" fontId="22" fillId="2" borderId="0" xfId="0" applyFont="1" applyFill="1" applyAlignment="1">
      <alignment vertical="center"/>
    </xf>
    <xf numFmtId="0" fontId="22" fillId="2" borderId="0" xfId="0" quotePrefix="1" applyFont="1" applyFill="1" applyAlignment="1">
      <alignment wrapText="1"/>
    </xf>
    <xf numFmtId="0" fontId="0" fillId="18" borderId="0" xfId="0" applyFill="1"/>
    <xf numFmtId="0" fontId="4" fillId="14" borderId="0" xfId="0" applyFont="1" applyFill="1" applyBorder="1" applyAlignment="1">
      <alignment vertical="center" wrapText="1"/>
    </xf>
    <xf numFmtId="0" fontId="0" fillId="14" borderId="0" xfId="0" applyFill="1"/>
    <xf numFmtId="0" fontId="21" fillId="0" borderId="31" xfId="0" applyFont="1" applyFill="1" applyBorder="1" applyAlignment="1">
      <alignment horizontal="center" vertical="center"/>
    </xf>
    <xf numFmtId="0" fontId="4" fillId="14" borderId="0" xfId="0" applyFont="1" applyFill="1" applyAlignment="1">
      <alignment vertical="center" wrapText="1"/>
    </xf>
    <xf numFmtId="0" fontId="4" fillId="14" borderId="0" xfId="0" applyFont="1" applyFill="1" applyBorder="1" applyAlignment="1">
      <alignment horizontal="center" vertical="center" wrapText="1"/>
    </xf>
    <xf numFmtId="3" fontId="0" fillId="3" borderId="0" xfId="0" applyNumberFormat="1" applyFill="1"/>
    <xf numFmtId="0" fontId="0" fillId="0" borderId="0" xfId="0" applyFill="1"/>
    <xf numFmtId="0" fontId="0" fillId="16" borderId="0" xfId="0" applyFill="1"/>
    <xf numFmtId="0" fontId="18" fillId="2" borderId="0" xfId="0" applyFont="1" applyFill="1" applyBorder="1" applyAlignment="1">
      <alignment vertical="center" wrapText="1"/>
    </xf>
    <xf numFmtId="0" fontId="6" fillId="2" borderId="0" xfId="0" applyFont="1" applyFill="1" applyAlignment="1">
      <alignment vertical="center" wrapText="1"/>
    </xf>
    <xf numFmtId="0" fontId="4" fillId="2" borderId="0" xfId="0" applyFont="1" applyFill="1" applyBorder="1" applyAlignment="1">
      <alignment horizontal="center"/>
    </xf>
    <xf numFmtId="0" fontId="23" fillId="2" borderId="0" xfId="1" applyFont="1" applyFill="1" applyBorder="1" applyAlignment="1">
      <alignment vertical="center" wrapText="1"/>
    </xf>
    <xf numFmtId="0" fontId="6" fillId="2" borderId="0" xfId="0" applyFont="1" applyFill="1" applyBorder="1" applyAlignment="1">
      <alignment wrapText="1"/>
    </xf>
    <xf numFmtId="0" fontId="6" fillId="2" borderId="0" xfId="0" applyFont="1" applyFill="1" applyBorder="1" applyAlignment="1">
      <alignment vertical="center" wrapText="1"/>
    </xf>
    <xf numFmtId="0" fontId="23" fillId="2" borderId="0" xfId="1" applyFont="1" applyFill="1"/>
    <xf numFmtId="0" fontId="4" fillId="2" borderId="0" xfId="0" applyFont="1" applyFill="1" applyAlignment="1">
      <alignment horizontal="center"/>
    </xf>
    <xf numFmtId="0" fontId="4" fillId="0" borderId="0" xfId="0" applyFont="1" applyFill="1"/>
    <xf numFmtId="0" fontId="6" fillId="2" borderId="0" xfId="0" applyFont="1" applyFill="1" applyAlignment="1">
      <alignment wrapText="1"/>
    </xf>
    <xf numFmtId="0" fontId="6" fillId="2" borderId="0" xfId="0" applyFont="1" applyFill="1" applyAlignment="1"/>
    <xf numFmtId="0" fontId="23" fillId="0" borderId="0" xfId="1" applyFont="1" applyFill="1"/>
    <xf numFmtId="0" fontId="23" fillId="2" borderId="0" xfId="1" applyFont="1" applyFill="1" applyAlignment="1"/>
    <xf numFmtId="0" fontId="0" fillId="6" borderId="0" xfId="0" applyFill="1" applyBorder="1" applyAlignment="1"/>
    <xf numFmtId="0" fontId="23" fillId="2" borderId="0" xfId="1" applyFont="1" applyFill="1" applyAlignment="1">
      <alignment vertical="center" wrapText="1"/>
    </xf>
    <xf numFmtId="0" fontId="19" fillId="0" borderId="32" xfId="0" applyFont="1" applyFill="1" applyBorder="1" applyAlignment="1">
      <alignment horizontal="center"/>
    </xf>
    <xf numFmtId="0" fontId="7" fillId="13" borderId="0" xfId="0" applyFont="1" applyFill="1" applyBorder="1" applyAlignment="1">
      <alignment vertical="center"/>
    </xf>
    <xf numFmtId="0" fontId="19" fillId="13" borderId="0" xfId="0" applyFont="1" applyFill="1" applyBorder="1" applyAlignment="1">
      <alignment horizontal="center" vertical="center"/>
    </xf>
    <xf numFmtId="0" fontId="19" fillId="13" borderId="0" xfId="0" applyFont="1" applyFill="1" applyBorder="1" applyAlignment="1">
      <alignment horizontal="center"/>
    </xf>
    <xf numFmtId="0" fontId="4" fillId="14" borderId="0" xfId="0" applyFont="1" applyFill="1" applyBorder="1" applyAlignment="1">
      <alignment horizontal="center" vertical="center"/>
    </xf>
    <xf numFmtId="0" fontId="7" fillId="2" borderId="0" xfId="0" applyFont="1" applyFill="1" applyBorder="1" applyAlignment="1">
      <alignment vertical="center"/>
    </xf>
    <xf numFmtId="0" fontId="19" fillId="2" borderId="13" xfId="0" applyFont="1" applyFill="1" applyBorder="1" applyAlignment="1">
      <alignment horizontal="center"/>
    </xf>
    <xf numFmtId="0" fontId="19" fillId="13" borderId="0" xfId="0" applyFont="1" applyFill="1" applyBorder="1" applyAlignment="1">
      <alignment horizontal="center" vertical="center"/>
    </xf>
    <xf numFmtId="0" fontId="27" fillId="0" borderId="0" xfId="0" applyFont="1" applyAlignment="1">
      <alignment wrapText="1"/>
    </xf>
    <xf numFmtId="0" fontId="4" fillId="2" borderId="0" xfId="0" applyFont="1" applyFill="1" applyAlignment="1">
      <alignment horizontal="left" vertical="center"/>
    </xf>
    <xf numFmtId="0" fontId="4" fillId="0" borderId="0" xfId="0" applyFont="1" applyAlignment="1">
      <alignment horizontal="left" vertical="center"/>
    </xf>
    <xf numFmtId="0" fontId="22" fillId="2" borderId="0" xfId="0" applyFont="1" applyFill="1" applyBorder="1" applyAlignment="1">
      <alignment horizontal="left" vertical="center"/>
    </xf>
    <xf numFmtId="0" fontId="21" fillId="2" borderId="13" xfId="0" applyFont="1" applyFill="1" applyBorder="1" applyAlignment="1">
      <alignment horizontal="center"/>
    </xf>
    <xf numFmtId="0" fontId="19" fillId="13" borderId="0" xfId="0" applyFont="1" applyFill="1" applyBorder="1" applyAlignment="1">
      <alignment horizontal="center" vertical="center"/>
    </xf>
    <xf numFmtId="0" fontId="4" fillId="2" borderId="0" xfId="0" applyFont="1" applyFill="1" applyAlignment="1">
      <alignment horizontal="left" vertical="center" wrapText="1"/>
    </xf>
    <xf numFmtId="0" fontId="5" fillId="2" borderId="0" xfId="0" applyFont="1" applyFill="1" applyBorder="1" applyAlignment="1">
      <alignment vertical="center" wrapText="1"/>
    </xf>
    <xf numFmtId="3" fontId="30" fillId="14" borderId="0" xfId="0" applyNumberFormat="1" applyFont="1" applyFill="1" applyBorder="1" applyAlignment="1">
      <alignment horizontal="center" vertical="center"/>
    </xf>
    <xf numFmtId="0" fontId="28" fillId="0" borderId="0" xfId="0" applyFont="1" applyFill="1" applyBorder="1" applyAlignment="1">
      <alignment vertical="center" wrapText="1"/>
    </xf>
    <xf numFmtId="0" fontId="4" fillId="0" borderId="0" xfId="0" applyFont="1" applyFill="1" applyAlignment="1">
      <alignment vertical="center" wrapText="1"/>
    </xf>
    <xf numFmtId="0" fontId="4" fillId="0" borderId="0" xfId="0" applyFont="1" applyFill="1" applyBorder="1" applyAlignment="1">
      <alignment horizontal="center" vertical="center" wrapText="1"/>
    </xf>
    <xf numFmtId="0" fontId="5" fillId="2" borderId="0" xfId="0" applyFont="1" applyFill="1" applyAlignment="1">
      <alignment wrapText="1"/>
    </xf>
    <xf numFmtId="0" fontId="21" fillId="0" borderId="0" xfId="0" applyFont="1" applyFill="1" applyBorder="1" applyAlignment="1">
      <alignment horizontal="center" vertical="center"/>
    </xf>
    <xf numFmtId="0" fontId="30" fillId="2" borderId="0" xfId="0" applyFont="1" applyFill="1" applyBorder="1" applyAlignment="1">
      <alignment vertical="center" wrapText="1"/>
    </xf>
    <xf numFmtId="0" fontId="30" fillId="0" borderId="0" xfId="0" applyFont="1" applyFill="1" applyBorder="1" applyAlignment="1">
      <alignment vertical="center" wrapText="1"/>
    </xf>
    <xf numFmtId="0" fontId="22" fillId="2" borderId="0" xfId="0" quotePrefix="1" applyFont="1" applyFill="1" applyAlignment="1">
      <alignment vertical="center" wrapText="1"/>
    </xf>
    <xf numFmtId="0" fontId="2" fillId="2" borderId="0" xfId="0" applyFont="1" applyFill="1"/>
    <xf numFmtId="0" fontId="32" fillId="2" borderId="0" xfId="0" applyFont="1" applyFill="1" applyBorder="1" applyAlignment="1"/>
    <xf numFmtId="0" fontId="33" fillId="2" borderId="0" xfId="0" applyFont="1" applyFill="1"/>
    <xf numFmtId="0" fontId="17" fillId="4" borderId="0" xfId="0" applyFont="1" applyFill="1" applyBorder="1" applyProtection="1">
      <protection locked="0"/>
    </xf>
    <xf numFmtId="0" fontId="17" fillId="4" borderId="0" xfId="0" applyFont="1" applyFill="1" applyBorder="1" applyAlignment="1" applyProtection="1">
      <alignment horizontal="center"/>
      <protection locked="0"/>
    </xf>
    <xf numFmtId="0" fontId="17" fillId="4" borderId="0" xfId="0" applyFont="1" applyFill="1" applyBorder="1" applyAlignment="1" applyProtection="1">
      <alignment horizontal="center" vertical="center" wrapText="1"/>
      <protection locked="0"/>
    </xf>
    <xf numFmtId="0" fontId="17" fillId="4" borderId="0" xfId="0" applyFont="1" applyFill="1" applyBorder="1" applyAlignment="1" applyProtection="1">
      <alignment horizontal="center" vertical="center"/>
      <protection locked="0"/>
    </xf>
    <xf numFmtId="0" fontId="4" fillId="0" borderId="38" xfId="0" applyFont="1" applyFill="1" applyBorder="1" applyAlignment="1" applyProtection="1">
      <alignment horizontal="left" vertical="center" wrapText="1"/>
      <protection locked="0"/>
    </xf>
    <xf numFmtId="0" fontId="4" fillId="14" borderId="9" xfId="0" applyFont="1" applyFill="1" applyBorder="1" applyAlignment="1" applyProtection="1">
      <alignment vertical="center" wrapText="1"/>
      <protection locked="0"/>
    </xf>
    <xf numFmtId="0" fontId="4" fillId="0" borderId="37" xfId="0" applyFont="1" applyFill="1" applyBorder="1" applyAlignment="1" applyProtection="1">
      <alignment horizontal="left" vertical="center" wrapText="1"/>
      <protection locked="0"/>
    </xf>
    <xf numFmtId="0" fontId="4" fillId="14" borderId="46" xfId="0" applyFont="1" applyFill="1" applyBorder="1" applyAlignment="1" applyProtection="1">
      <alignment vertical="center" wrapText="1"/>
      <protection locked="0"/>
    </xf>
    <xf numFmtId="0" fontId="4" fillId="14" borderId="27" xfId="0" applyFont="1" applyFill="1" applyBorder="1" applyAlignment="1" applyProtection="1">
      <alignment vertical="center" wrapText="1"/>
      <protection locked="0"/>
    </xf>
    <xf numFmtId="0" fontId="4" fillId="0" borderId="39" xfId="0" applyFont="1" applyFill="1" applyBorder="1" applyAlignment="1" applyProtection="1">
      <alignment horizontal="left" vertical="center" wrapText="1"/>
      <protection locked="0"/>
    </xf>
    <xf numFmtId="0" fontId="4" fillId="14" borderId="10" xfId="0" applyFont="1" applyFill="1" applyBorder="1" applyAlignment="1" applyProtection="1">
      <alignment vertical="center" wrapText="1"/>
      <protection locked="0"/>
    </xf>
    <xf numFmtId="0" fontId="4" fillId="14" borderId="20" xfId="0" applyFont="1" applyFill="1" applyBorder="1" applyAlignment="1" applyProtection="1">
      <alignment vertical="center" wrapText="1"/>
      <protection locked="0"/>
    </xf>
    <xf numFmtId="0" fontId="4" fillId="0" borderId="40" xfId="0" applyFont="1" applyFill="1" applyBorder="1" applyAlignment="1" applyProtection="1">
      <alignment horizontal="left" vertical="center" wrapText="1"/>
      <protection locked="0"/>
    </xf>
    <xf numFmtId="0" fontId="4" fillId="15" borderId="10" xfId="0" applyFont="1" applyFill="1" applyBorder="1" applyAlignment="1" applyProtection="1">
      <alignment vertical="center" wrapText="1"/>
      <protection locked="0"/>
    </xf>
    <xf numFmtId="0" fontId="4" fillId="15" borderId="4" xfId="0" applyFont="1" applyFill="1" applyBorder="1" applyAlignment="1" applyProtection="1">
      <alignment vertical="center" wrapText="1"/>
      <protection locked="0"/>
    </xf>
    <xf numFmtId="0" fontId="4" fillId="0" borderId="3" xfId="0" applyFont="1" applyFill="1" applyBorder="1" applyAlignment="1" applyProtection="1">
      <alignment horizontal="left" vertical="center" wrapText="1"/>
      <protection locked="0"/>
    </xf>
    <xf numFmtId="0" fontId="4" fillId="10" borderId="10" xfId="0" applyFont="1" applyFill="1" applyBorder="1" applyAlignment="1" applyProtection="1">
      <alignment vertical="center" wrapText="1"/>
      <protection locked="0"/>
    </xf>
    <xf numFmtId="0" fontId="4" fillId="12" borderId="9" xfId="0" applyFont="1" applyFill="1" applyBorder="1" applyAlignment="1" applyProtection="1">
      <alignment vertical="center" wrapText="1"/>
      <protection locked="0"/>
    </xf>
    <xf numFmtId="0" fontId="14" fillId="14" borderId="15" xfId="0" applyFont="1" applyFill="1" applyBorder="1" applyAlignment="1" applyProtection="1">
      <alignment horizontal="center" vertical="center"/>
      <protection locked="0"/>
    </xf>
    <xf numFmtId="0" fontId="4" fillId="14" borderId="16" xfId="0" applyFont="1" applyFill="1" applyBorder="1" applyAlignment="1" applyProtection="1">
      <alignment vertical="center" wrapText="1"/>
      <protection locked="0"/>
    </xf>
    <xf numFmtId="0" fontId="4" fillId="0" borderId="17" xfId="0" applyFont="1" applyFill="1" applyBorder="1" applyAlignment="1" applyProtection="1">
      <alignment horizontal="left" vertical="center" wrapText="1"/>
      <protection locked="0"/>
    </xf>
    <xf numFmtId="0" fontId="14" fillId="14" borderId="7" xfId="0" applyFont="1" applyFill="1" applyBorder="1" applyAlignment="1" applyProtection="1">
      <alignment horizontal="center" vertical="center"/>
      <protection locked="0"/>
    </xf>
    <xf numFmtId="0" fontId="14" fillId="10" borderId="15" xfId="0" applyFont="1" applyFill="1" applyBorder="1" applyAlignment="1" applyProtection="1">
      <alignment horizontal="center" vertical="center"/>
      <protection locked="0"/>
    </xf>
    <xf numFmtId="0" fontId="4" fillId="10" borderId="16" xfId="0" applyFont="1" applyFill="1" applyBorder="1" applyAlignment="1" applyProtection="1">
      <alignment vertical="center" wrapText="1"/>
      <protection locked="0"/>
    </xf>
    <xf numFmtId="0" fontId="14" fillId="10" borderId="7" xfId="0" applyFont="1" applyFill="1" applyBorder="1" applyAlignment="1" applyProtection="1">
      <alignment horizontal="center" vertical="center"/>
      <protection locked="0"/>
    </xf>
    <xf numFmtId="0" fontId="4" fillId="12" borderId="34" xfId="0" applyFont="1" applyFill="1" applyBorder="1" applyAlignment="1" applyProtection="1">
      <alignment vertical="center" wrapText="1"/>
      <protection locked="0"/>
    </xf>
    <xf numFmtId="0" fontId="4" fillId="12" borderId="4" xfId="0" applyFont="1" applyFill="1" applyBorder="1" applyAlignment="1" applyProtection="1">
      <alignment vertical="center" wrapText="1"/>
      <protection locked="0"/>
    </xf>
    <xf numFmtId="0" fontId="4" fillId="17" borderId="4" xfId="0" applyFont="1" applyFill="1" applyBorder="1" applyAlignment="1" applyProtection="1">
      <alignment vertical="center" wrapText="1"/>
      <protection locked="0"/>
    </xf>
    <xf numFmtId="0" fontId="5" fillId="0" borderId="14" xfId="0" applyFont="1" applyFill="1" applyBorder="1" applyAlignment="1" applyProtection="1">
      <alignment horizontal="left" vertical="center" wrapText="1"/>
      <protection locked="0"/>
    </xf>
    <xf numFmtId="0" fontId="4" fillId="14" borderId="44" xfId="0" applyFont="1" applyFill="1" applyBorder="1" applyAlignment="1" applyProtection="1">
      <alignment vertical="center" wrapText="1"/>
      <protection locked="0"/>
    </xf>
    <xf numFmtId="0" fontId="4" fillId="14" borderId="1" xfId="0" applyFont="1" applyFill="1" applyBorder="1" applyAlignment="1" applyProtection="1">
      <alignment horizontal="left" vertical="center" wrapText="1"/>
      <protection locked="0"/>
    </xf>
    <xf numFmtId="0" fontId="9" fillId="2" borderId="0" xfId="0" applyFont="1" applyFill="1"/>
    <xf numFmtId="0" fontId="36" fillId="2" borderId="0" xfId="1" applyFont="1" applyFill="1" applyBorder="1" applyAlignment="1">
      <alignment horizontal="center"/>
    </xf>
    <xf numFmtId="0" fontId="36" fillId="2" borderId="0" xfId="1" applyFont="1" applyFill="1" applyBorder="1" applyAlignment="1"/>
    <xf numFmtId="0" fontId="36" fillId="2" borderId="0" xfId="0" applyFont="1" applyFill="1" applyBorder="1" applyAlignment="1"/>
    <xf numFmtId="0" fontId="9" fillId="11" borderId="0" xfId="0" applyFont="1" applyFill="1"/>
    <xf numFmtId="0" fontId="36" fillId="16" borderId="0" xfId="1" applyFont="1" applyFill="1" applyBorder="1" applyAlignment="1"/>
    <xf numFmtId="0" fontId="36" fillId="5" borderId="0" xfId="0" applyFont="1" applyFill="1" applyBorder="1" applyAlignment="1"/>
    <xf numFmtId="0" fontId="37" fillId="2" borderId="0" xfId="0" applyFont="1" applyFill="1" applyBorder="1" applyAlignment="1"/>
    <xf numFmtId="0" fontId="37" fillId="2" borderId="0" xfId="0" applyFont="1" applyFill="1"/>
    <xf numFmtId="0" fontId="37" fillId="5" borderId="0" xfId="0" applyFont="1" applyFill="1" applyBorder="1" applyAlignment="1"/>
    <xf numFmtId="0" fontId="9" fillId="2" borderId="0" xfId="0" applyFont="1" applyFill="1" applyBorder="1" applyAlignment="1"/>
    <xf numFmtId="0" fontId="38" fillId="2" borderId="0" xfId="1" applyFont="1" applyFill="1" applyBorder="1" applyAlignment="1">
      <alignment horizontal="center"/>
    </xf>
    <xf numFmtId="0" fontId="9" fillId="0" borderId="0" xfId="0" applyFont="1"/>
    <xf numFmtId="0" fontId="5" fillId="2" borderId="0" xfId="0" applyFont="1" applyFill="1" applyAlignment="1">
      <alignment horizontal="center" vertical="center"/>
    </xf>
    <xf numFmtId="0" fontId="31" fillId="2" borderId="0" xfId="0" applyFont="1" applyFill="1" applyBorder="1" applyAlignment="1">
      <alignment vertical="center" wrapText="1"/>
    </xf>
    <xf numFmtId="2" fontId="0" fillId="18" borderId="0" xfId="0" applyNumberFormat="1" applyFill="1"/>
    <xf numFmtId="2" fontId="0" fillId="0" borderId="0" xfId="0" applyNumberFormat="1"/>
    <xf numFmtId="0" fontId="4" fillId="17" borderId="6" xfId="0" applyFont="1" applyFill="1" applyBorder="1" applyAlignment="1" applyProtection="1">
      <alignment vertical="center" wrapText="1"/>
      <protection locked="0"/>
    </xf>
    <xf numFmtId="0" fontId="4" fillId="12" borderId="1"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5" fillId="2" borderId="42" xfId="0" applyFont="1" applyFill="1" applyBorder="1" applyAlignment="1" applyProtection="1">
      <alignment horizontal="center" vertical="center"/>
      <protection locked="0"/>
    </xf>
    <xf numFmtId="0" fontId="12" fillId="2" borderId="0" xfId="0" applyFont="1" applyFill="1" applyProtection="1">
      <protection locked="0"/>
    </xf>
    <xf numFmtId="0" fontId="23" fillId="2" borderId="0" xfId="1" applyFont="1" applyFill="1" applyAlignment="1">
      <alignment wrapText="1"/>
    </xf>
    <xf numFmtId="0" fontId="23" fillId="0" borderId="0" xfId="1" applyFont="1" applyFill="1" applyAlignment="1"/>
    <xf numFmtId="0" fontId="5" fillId="0" borderId="0" xfId="0" applyFont="1" applyFill="1" applyAlignment="1">
      <alignment vertical="center"/>
    </xf>
    <xf numFmtId="0" fontId="4" fillId="2" borderId="0" xfId="0" applyFont="1" applyFill="1" applyAlignment="1">
      <alignment horizontal="left" vertical="center"/>
    </xf>
    <xf numFmtId="0" fontId="1" fillId="2" borderId="0" xfId="0" applyFont="1" applyFill="1" applyBorder="1" applyAlignment="1">
      <alignment horizontal="center" vertical="center"/>
    </xf>
    <xf numFmtId="0" fontId="5" fillId="17" borderId="16" xfId="0" applyFont="1" applyFill="1" applyBorder="1" applyAlignment="1" applyProtection="1">
      <alignment horizontal="center" vertical="center" wrapText="1"/>
      <protection locked="0"/>
    </xf>
    <xf numFmtId="0" fontId="5" fillId="12" borderId="10" xfId="0" applyFont="1" applyFill="1" applyBorder="1" applyAlignment="1" applyProtection="1">
      <alignment horizontal="center" vertical="center" wrapText="1"/>
      <protection locked="0"/>
    </xf>
    <xf numFmtId="0" fontId="4" fillId="2" borderId="0" xfId="0" applyFont="1" applyFill="1" applyAlignment="1">
      <alignment horizontal="left" vertical="center"/>
    </xf>
    <xf numFmtId="0" fontId="5" fillId="0" borderId="1" xfId="0" applyFont="1" applyFill="1" applyBorder="1" applyAlignment="1" applyProtection="1">
      <alignment horizontal="center" vertical="center" wrapText="1"/>
    </xf>
    <xf numFmtId="0" fontId="5" fillId="0" borderId="47" xfId="0" applyFont="1" applyFill="1" applyBorder="1" applyAlignment="1" applyProtection="1">
      <alignment horizontal="center" vertical="center" wrapText="1"/>
    </xf>
    <xf numFmtId="0" fontId="5" fillId="0" borderId="28"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47" xfId="0" applyFont="1" applyFill="1" applyBorder="1" applyAlignment="1" applyProtection="1">
      <alignment horizontal="left" vertical="center" wrapText="1"/>
    </xf>
    <xf numFmtId="0" fontId="4" fillId="0" borderId="28"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21" xfId="0" applyFont="1" applyFill="1" applyBorder="1" applyAlignment="1" applyProtection="1">
      <alignment horizontal="left" vertical="center" wrapText="1"/>
    </xf>
    <xf numFmtId="0" fontId="4" fillId="0" borderId="17" xfId="0" applyFont="1" applyFill="1" applyBorder="1" applyAlignment="1" applyProtection="1">
      <alignment horizontal="left" vertical="center" wrapText="1"/>
    </xf>
    <xf numFmtId="0" fontId="4" fillId="18" borderId="17" xfId="0" applyFont="1" applyFill="1" applyBorder="1" applyAlignment="1" applyProtection="1">
      <alignment horizontal="left" vertical="center" wrapText="1"/>
    </xf>
    <xf numFmtId="0" fontId="2" fillId="2" borderId="0" xfId="0" applyFont="1" applyFill="1" applyBorder="1" applyAlignment="1">
      <alignment horizontal="left" vertical="center"/>
    </xf>
    <xf numFmtId="0" fontId="5" fillId="0" borderId="21"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30" fillId="0" borderId="37" xfId="0" applyFont="1" applyFill="1" applyBorder="1" applyAlignment="1" applyProtection="1">
      <alignment horizontal="left" vertical="center" wrapText="1"/>
      <protection locked="0"/>
    </xf>
    <xf numFmtId="0" fontId="14" fillId="10" borderId="8" xfId="0" applyFont="1" applyFill="1" applyBorder="1" applyAlignment="1" applyProtection="1">
      <alignment horizontal="center" vertical="center"/>
      <protection locked="0"/>
    </xf>
    <xf numFmtId="0" fontId="4" fillId="10" borderId="27" xfId="0" applyFont="1" applyFill="1" applyBorder="1" applyAlignment="1" applyProtection="1">
      <alignment vertical="center" wrapText="1"/>
      <protection locked="0"/>
    </xf>
    <xf numFmtId="0" fontId="30" fillId="14" borderId="10" xfId="0" applyFont="1" applyFill="1" applyBorder="1" applyAlignment="1" applyProtection="1">
      <alignment vertical="center" wrapText="1"/>
      <protection locked="0"/>
    </xf>
    <xf numFmtId="0" fontId="22" fillId="0" borderId="0" xfId="0" applyFont="1" applyFill="1" applyBorder="1"/>
    <xf numFmtId="0" fontId="22" fillId="0" borderId="0" xfId="0" applyFont="1" applyFill="1"/>
    <xf numFmtId="0" fontId="4" fillId="14" borderId="21" xfId="0" applyFont="1" applyFill="1" applyBorder="1" applyAlignment="1" applyProtection="1">
      <alignment horizontal="left" vertical="center" wrapText="1"/>
      <protection locked="0"/>
    </xf>
    <xf numFmtId="0" fontId="4" fillId="8" borderId="28" xfId="0" applyFont="1" applyFill="1" applyBorder="1" applyAlignment="1" applyProtection="1">
      <alignment horizontal="left" vertical="center" wrapText="1"/>
    </xf>
    <xf numFmtId="0" fontId="5" fillId="0" borderId="39" xfId="0" applyFont="1" applyFill="1" applyBorder="1" applyAlignment="1" applyProtection="1">
      <alignment horizontal="left" vertical="center"/>
      <protection locked="0"/>
    </xf>
    <xf numFmtId="0" fontId="5" fillId="2" borderId="48" xfId="0" applyFont="1" applyFill="1" applyBorder="1" applyAlignment="1" applyProtection="1">
      <alignment horizontal="center" vertical="center"/>
      <protection locked="0"/>
    </xf>
    <xf numFmtId="0" fontId="5" fillId="2" borderId="49" xfId="0" applyFont="1" applyFill="1" applyBorder="1" applyAlignment="1" applyProtection="1">
      <alignment horizontal="center" vertical="center"/>
      <protection locked="0"/>
    </xf>
    <xf numFmtId="0" fontId="4" fillId="14" borderId="50" xfId="0" applyFont="1" applyFill="1" applyBorder="1" applyAlignment="1" applyProtection="1">
      <alignment vertical="center" wrapText="1"/>
      <protection locked="0"/>
    </xf>
    <xf numFmtId="0" fontId="5" fillId="0" borderId="51" xfId="0" applyFont="1" applyFill="1" applyBorder="1" applyAlignment="1" applyProtection="1">
      <alignment horizontal="center" vertical="center" wrapText="1"/>
    </xf>
    <xf numFmtId="0" fontId="30" fillId="0" borderId="51" xfId="0" applyFont="1" applyFill="1" applyBorder="1" applyAlignment="1" applyProtection="1">
      <alignment horizontal="left" vertical="center" wrapText="1"/>
    </xf>
    <xf numFmtId="0" fontId="4" fillId="0" borderId="52" xfId="0" quotePrefix="1" applyFont="1" applyFill="1" applyBorder="1" applyAlignment="1" applyProtection="1">
      <alignment horizontal="left" vertical="center" wrapText="1"/>
      <protection locked="0"/>
    </xf>
    <xf numFmtId="0" fontId="4" fillId="0" borderId="53" xfId="0" quotePrefix="1" applyFont="1" applyFill="1" applyBorder="1" applyAlignment="1" applyProtection="1">
      <alignment horizontal="left" vertical="center" wrapText="1"/>
      <protection locked="0"/>
    </xf>
    <xf numFmtId="0" fontId="13" fillId="13" borderId="8" xfId="0" applyFont="1" applyFill="1" applyBorder="1" applyAlignment="1" applyProtection="1">
      <alignment vertical="center" wrapText="1"/>
      <protection locked="0"/>
    </xf>
    <xf numFmtId="0" fontId="4" fillId="0" borderId="54" xfId="0" applyFont="1" applyFill="1" applyBorder="1" applyAlignment="1" applyProtection="1">
      <alignment horizontal="left" vertical="center" wrapText="1"/>
      <protection locked="0"/>
    </xf>
    <xf numFmtId="0" fontId="7" fillId="13" borderId="0" xfId="0" applyFont="1" applyFill="1" applyAlignment="1">
      <alignment vertical="center"/>
    </xf>
    <xf numFmtId="0" fontId="7" fillId="2" borderId="0" xfId="0" applyFont="1" applyFill="1" applyAlignment="1">
      <alignment vertical="center"/>
    </xf>
    <xf numFmtId="0" fontId="4" fillId="15" borderId="55" xfId="0" applyFont="1" applyFill="1" applyBorder="1" applyAlignment="1" applyProtection="1">
      <alignment vertical="center" wrapText="1"/>
      <protection locked="0"/>
    </xf>
    <xf numFmtId="0" fontId="40" fillId="2" borderId="0" xfId="0" applyFont="1" applyFill="1"/>
    <xf numFmtId="0" fontId="10" fillId="0" borderId="52" xfId="1" quotePrefix="1" applyFill="1" applyBorder="1" applyAlignment="1" applyProtection="1">
      <alignment horizontal="left" vertical="center" wrapText="1"/>
      <protection locked="0"/>
    </xf>
    <xf numFmtId="0" fontId="40" fillId="2" borderId="0" xfId="0" applyFont="1" applyFill="1" applyBorder="1"/>
    <xf numFmtId="0" fontId="41" fillId="2" borderId="0" xfId="1" applyFont="1" applyFill="1"/>
    <xf numFmtId="0" fontId="41" fillId="2" borderId="0" xfId="1" applyFont="1" applyFill="1" applyBorder="1" applyAlignment="1">
      <alignment vertical="center"/>
    </xf>
    <xf numFmtId="0" fontId="40" fillId="0" borderId="0" xfId="0" applyFont="1" applyFill="1"/>
    <xf numFmtId="0" fontId="36" fillId="16" borderId="0" xfId="1" applyFont="1" applyFill="1" applyBorder="1" applyAlignment="1">
      <alignment horizontal="left" indent="1"/>
    </xf>
    <xf numFmtId="0" fontId="42" fillId="0" borderId="0" xfId="0" applyFont="1" applyFill="1" applyBorder="1" applyAlignment="1">
      <alignment wrapText="1"/>
    </xf>
    <xf numFmtId="0" fontId="32" fillId="2" borderId="0" xfId="0" applyFont="1" applyFill="1" applyAlignment="1">
      <alignment wrapText="1"/>
    </xf>
    <xf numFmtId="0" fontId="22" fillId="0" borderId="0" xfId="0" quotePrefix="1" applyFont="1" applyFill="1" applyBorder="1" applyAlignment="1">
      <alignment wrapText="1"/>
    </xf>
    <xf numFmtId="0" fontId="30" fillId="0" borderId="0" xfId="0" applyFont="1" applyFill="1"/>
    <xf numFmtId="0" fontId="0" fillId="2" borderId="0" xfId="0" applyFill="1" applyBorder="1" applyAlignment="1"/>
    <xf numFmtId="0" fontId="25" fillId="2" borderId="0" xfId="0" applyFont="1" applyFill="1" applyBorder="1" applyAlignment="1">
      <alignment horizontal="center" vertical="center"/>
    </xf>
    <xf numFmtId="0" fontId="20" fillId="2" borderId="0" xfId="0" applyFont="1" applyFill="1" applyAlignment="1" applyProtection="1">
      <protection locked="0"/>
    </xf>
    <xf numFmtId="0" fontId="3" fillId="2" borderId="0" xfId="0" applyFont="1" applyFill="1" applyProtection="1">
      <protection locked="0"/>
    </xf>
    <xf numFmtId="0" fontId="1" fillId="2" borderId="0" xfId="0" applyFont="1" applyFill="1" applyBorder="1" applyAlignment="1" applyProtection="1">
      <alignment vertical="center"/>
      <protection locked="0"/>
    </xf>
    <xf numFmtId="0" fontId="2" fillId="2" borderId="0" xfId="0" applyFont="1" applyFill="1" applyBorder="1" applyAlignment="1" applyProtection="1">
      <protection locked="0"/>
    </xf>
    <xf numFmtId="0" fontId="2" fillId="2" borderId="0" xfId="0" applyFont="1" applyFill="1" applyBorder="1" applyAlignment="1" applyProtection="1">
      <alignment horizontal="center" vertical="center"/>
      <protection locked="0"/>
    </xf>
    <xf numFmtId="0" fontId="19" fillId="13" borderId="0" xfId="0" applyFont="1" applyFill="1" applyBorder="1" applyAlignment="1" applyProtection="1">
      <alignment horizontal="center" vertical="center"/>
      <protection locked="0"/>
    </xf>
    <xf numFmtId="0" fontId="19" fillId="13" borderId="0" xfId="0" applyFont="1" applyFill="1" applyBorder="1" applyAlignment="1" applyProtection="1">
      <alignment horizontal="center"/>
      <protection locked="0"/>
    </xf>
    <xf numFmtId="0" fontId="20" fillId="2" borderId="0" xfId="0" applyFont="1" applyFill="1" applyProtection="1">
      <protection locked="0"/>
    </xf>
    <xf numFmtId="0" fontId="19" fillId="0" borderId="13" xfId="0" applyFont="1" applyFill="1" applyBorder="1" applyAlignment="1" applyProtection="1">
      <alignment horizontal="center" vertical="center"/>
      <protection locked="0"/>
    </xf>
    <xf numFmtId="0" fontId="19" fillId="2" borderId="13" xfId="0" applyFont="1" applyFill="1" applyBorder="1" applyAlignment="1" applyProtection="1">
      <alignment horizontal="center"/>
      <protection locked="0"/>
    </xf>
    <xf numFmtId="0" fontId="21" fillId="0" borderId="13" xfId="0" applyFont="1" applyFill="1" applyBorder="1" applyAlignment="1" applyProtection="1">
      <alignment horizontal="center" vertical="center"/>
      <protection locked="0"/>
    </xf>
    <xf numFmtId="0" fontId="20" fillId="0" borderId="13" xfId="0" applyFont="1" applyFill="1" applyBorder="1" applyProtection="1">
      <protection locked="0"/>
    </xf>
    <xf numFmtId="0" fontId="7" fillId="13" borderId="0" xfId="0" applyFont="1" applyFill="1" applyBorder="1" applyAlignment="1" applyProtection="1">
      <alignment vertical="center"/>
      <protection locked="0"/>
    </xf>
    <xf numFmtId="0" fontId="4" fillId="2" borderId="0" xfId="0" applyFont="1" applyFill="1" applyBorder="1" applyAlignment="1" applyProtection="1">
      <alignment vertical="center" wrapText="1"/>
      <protection locked="0"/>
    </xf>
    <xf numFmtId="0" fontId="4" fillId="14" borderId="0" xfId="0" applyFont="1" applyFill="1" applyBorder="1" applyAlignment="1" applyProtection="1">
      <alignment horizontal="center" vertical="center"/>
      <protection locked="0"/>
    </xf>
    <xf numFmtId="0" fontId="5" fillId="2" borderId="0" xfId="0" applyFont="1" applyFill="1" applyProtection="1">
      <protection locked="0"/>
    </xf>
    <xf numFmtId="0" fontId="4" fillId="2" borderId="0" xfId="0" applyFont="1" applyFill="1" applyBorder="1" applyAlignment="1" applyProtection="1">
      <alignment vertical="center"/>
      <protection locked="0"/>
    </xf>
    <xf numFmtId="0" fontId="4" fillId="2" borderId="0" xfId="0" applyFont="1" applyFill="1" applyBorder="1" applyAlignment="1" applyProtection="1">
      <alignment horizontal="center" vertical="center"/>
      <protection locked="0"/>
    </xf>
    <xf numFmtId="0" fontId="4" fillId="2" borderId="0" xfId="0" applyFont="1" applyFill="1" applyProtection="1">
      <protection locked="0"/>
    </xf>
    <xf numFmtId="0" fontId="5" fillId="2" borderId="0" xfId="0" applyFont="1" applyFill="1" applyAlignment="1" applyProtection="1">
      <alignment vertical="center"/>
      <protection locked="0"/>
    </xf>
    <xf numFmtId="0" fontId="5" fillId="2" borderId="0" xfId="0" applyFont="1" applyFill="1" applyBorder="1" applyAlignment="1" applyProtection="1">
      <alignment vertical="center"/>
      <protection locked="0"/>
    </xf>
    <xf numFmtId="0" fontId="4" fillId="0" borderId="0" xfId="0" applyFont="1" applyFill="1" applyBorder="1" applyAlignment="1" applyProtection="1">
      <alignment vertical="center" wrapText="1"/>
      <protection locked="0"/>
    </xf>
    <xf numFmtId="0" fontId="7" fillId="2" borderId="0" xfId="0" applyFont="1" applyFill="1" applyBorder="1" applyAlignment="1" applyProtection="1">
      <alignment vertical="center"/>
      <protection locked="0"/>
    </xf>
    <xf numFmtId="0" fontId="6" fillId="2" borderId="0" xfId="0" applyFont="1" applyFill="1" applyBorder="1" applyAlignment="1" applyProtection="1">
      <alignment vertical="center" wrapText="1"/>
      <protection locked="0"/>
    </xf>
    <xf numFmtId="0" fontId="30" fillId="2" borderId="0" xfId="0" applyFont="1" applyFill="1" applyBorder="1" applyAlignment="1" applyProtection="1">
      <alignment vertical="center" wrapText="1"/>
      <protection locked="0"/>
    </xf>
    <xf numFmtId="0" fontId="4" fillId="2" borderId="0" xfId="0" applyFont="1" applyFill="1" applyAlignment="1" applyProtection="1">
      <alignment horizontal="center" vertical="center"/>
      <protection locked="0"/>
    </xf>
    <xf numFmtId="0" fontId="5" fillId="2" borderId="0" xfId="0" applyFont="1" applyFill="1" applyBorder="1" applyAlignment="1" applyProtection="1">
      <protection locked="0"/>
    </xf>
    <xf numFmtId="0" fontId="4" fillId="0" borderId="0" xfId="0"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4" fillId="2" borderId="0" xfId="0" applyFont="1" applyFill="1" applyAlignment="1" applyProtection="1">
      <protection locked="0"/>
    </xf>
    <xf numFmtId="0" fontId="4" fillId="2" borderId="0" xfId="0" applyFont="1" applyFill="1" applyAlignment="1" applyProtection="1">
      <alignment vertical="center" wrapText="1"/>
      <protection locked="0"/>
    </xf>
    <xf numFmtId="0" fontId="4" fillId="2" borderId="0" xfId="0" applyFont="1" applyFill="1" applyAlignment="1" applyProtection="1">
      <alignment wrapText="1"/>
      <protection locked="0"/>
    </xf>
    <xf numFmtId="0" fontId="6" fillId="2" borderId="0" xfId="0" applyFont="1" applyFill="1" applyAlignment="1" applyProtection="1">
      <alignment wrapText="1"/>
      <protection locked="0"/>
    </xf>
    <xf numFmtId="0" fontId="4" fillId="0" borderId="0" xfId="0" applyFont="1" applyAlignment="1" applyProtection="1">
      <alignment vertical="center"/>
      <protection locked="0"/>
    </xf>
    <xf numFmtId="0" fontId="4" fillId="0" borderId="0" xfId="0" applyFont="1" applyAlignment="1" applyProtection="1">
      <protection locked="0"/>
    </xf>
    <xf numFmtId="0" fontId="4" fillId="0" borderId="0" xfId="0" applyFont="1" applyAlignment="1" applyProtection="1">
      <alignment horizontal="center" vertical="center"/>
      <protection locked="0"/>
    </xf>
    <xf numFmtId="0" fontId="4" fillId="0" borderId="0" xfId="0" applyFont="1" applyProtection="1">
      <protection locked="0"/>
    </xf>
    <xf numFmtId="0" fontId="14" fillId="14" borderId="8" xfId="0" applyFont="1" applyFill="1" applyBorder="1" applyAlignment="1" applyProtection="1">
      <alignment horizontal="center" vertical="center"/>
      <protection locked="0"/>
    </xf>
    <xf numFmtId="0" fontId="23" fillId="2" borderId="0" xfId="1" applyFont="1" applyFill="1" applyBorder="1"/>
    <xf numFmtId="0" fontId="4" fillId="0" borderId="0" xfId="0" applyFont="1" applyAlignment="1">
      <alignment vertical="center" wrapText="1"/>
    </xf>
    <xf numFmtId="0" fontId="4" fillId="0" borderId="17"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Fill="1" applyAlignment="1">
      <alignment vertical="center" wrapText="1"/>
    </xf>
    <xf numFmtId="0" fontId="6" fillId="0"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Fill="1" applyBorder="1" applyAlignment="1">
      <alignment vertical="center"/>
    </xf>
    <xf numFmtId="0" fontId="41" fillId="2" borderId="0" xfId="1" applyFont="1" applyFill="1" applyBorder="1" applyAlignment="1">
      <alignment vertical="center" wrapText="1"/>
    </xf>
    <xf numFmtId="0" fontId="6" fillId="2" borderId="0" xfId="0" applyFont="1" applyFill="1" applyAlignment="1">
      <alignment vertical="center"/>
    </xf>
    <xf numFmtId="0" fontId="6" fillId="2" borderId="0" xfId="0" quotePrefix="1" applyFont="1" applyFill="1" applyAlignment="1">
      <alignment vertical="center" wrapText="1"/>
    </xf>
    <xf numFmtId="0" fontId="14" fillId="15" borderId="8" xfId="0" applyFont="1" applyFill="1" applyBorder="1" applyAlignment="1" applyProtection="1">
      <alignment horizontal="center" vertical="center"/>
      <protection locked="0"/>
    </xf>
    <xf numFmtId="0" fontId="13" fillId="9" borderId="25" xfId="0" applyFont="1" applyFill="1" applyBorder="1" applyAlignment="1" applyProtection="1">
      <alignment horizontal="center" vertical="center" wrapText="1"/>
      <protection locked="0"/>
    </xf>
    <xf numFmtId="0" fontId="4" fillId="0" borderId="37" xfId="0" quotePrefix="1" applyFont="1" applyFill="1" applyBorder="1" applyAlignment="1" applyProtection="1">
      <alignment horizontal="left" vertical="center" wrapText="1"/>
      <protection locked="0"/>
    </xf>
    <xf numFmtId="0" fontId="0" fillId="2" borderId="0" xfId="0" applyFill="1" applyAlignment="1">
      <alignment horizontal="center" vertical="center" wrapText="1"/>
    </xf>
    <xf numFmtId="0" fontId="23" fillId="0" borderId="0" xfId="1" applyFont="1" applyFill="1" applyAlignment="1">
      <alignment horizontal="left"/>
    </xf>
    <xf numFmtId="0" fontId="23" fillId="2" borderId="0" xfId="1" applyFont="1" applyFill="1" applyAlignment="1">
      <alignment horizontal="left"/>
    </xf>
    <xf numFmtId="0" fontId="4" fillId="0" borderId="39" xfId="0" applyFont="1" applyBorder="1" applyAlignment="1" applyProtection="1">
      <alignment horizontal="left" vertical="center" wrapText="1"/>
      <protection locked="0"/>
    </xf>
    <xf numFmtId="0" fontId="4" fillId="0" borderId="37" xfId="0" applyFont="1" applyBorder="1" applyAlignment="1" applyProtection="1">
      <alignment horizontal="left" vertical="center" wrapText="1"/>
      <protection locked="0"/>
    </xf>
    <xf numFmtId="0" fontId="15" fillId="4" borderId="2" xfId="0" applyFont="1" applyFill="1" applyBorder="1" applyAlignment="1">
      <alignment horizontal="center" vertical="center"/>
    </xf>
    <xf numFmtId="0" fontId="15" fillId="4" borderId="0" xfId="0" applyFont="1" applyFill="1" applyBorder="1" applyAlignment="1">
      <alignment horizontal="center" vertical="center"/>
    </xf>
    <xf numFmtId="0" fontId="15" fillId="5" borderId="0" xfId="0" applyFont="1" applyFill="1" applyBorder="1" applyAlignment="1">
      <alignment horizontal="center" vertical="center"/>
    </xf>
    <xf numFmtId="0" fontId="18" fillId="2" borderId="0" xfId="0" applyFont="1" applyFill="1" applyBorder="1" applyAlignment="1">
      <alignment horizontal="center" vertical="center" wrapText="1"/>
    </xf>
    <xf numFmtId="0" fontId="17" fillId="16" borderId="0" xfId="1" applyFont="1" applyFill="1" applyBorder="1" applyAlignment="1">
      <alignment horizontal="left"/>
    </xf>
    <xf numFmtId="0" fontId="17" fillId="16" borderId="6" xfId="1" applyFont="1" applyFill="1" applyBorder="1" applyAlignment="1">
      <alignment horizontal="left"/>
    </xf>
    <xf numFmtId="0" fontId="17" fillId="5" borderId="5" xfId="0" applyFont="1" applyFill="1" applyBorder="1" applyAlignment="1">
      <alignment horizontal="left"/>
    </xf>
    <xf numFmtId="0" fontId="17" fillId="5" borderId="0" xfId="0" applyFont="1" applyFill="1" applyBorder="1" applyAlignment="1">
      <alignment horizontal="left"/>
    </xf>
    <xf numFmtId="0" fontId="17" fillId="16" borderId="0" xfId="1" applyFont="1" applyFill="1" applyBorder="1" applyAlignment="1">
      <alignment horizontal="center"/>
    </xf>
    <xf numFmtId="0" fontId="34" fillId="2" borderId="0" xfId="0" applyFont="1" applyFill="1" applyAlignment="1">
      <alignment horizontal="center" vertical="center" wrapText="1"/>
    </xf>
    <xf numFmtId="0" fontId="0" fillId="2" borderId="0" xfId="0" applyFill="1" applyAlignment="1">
      <alignment horizontal="center" vertical="center" wrapText="1"/>
    </xf>
    <xf numFmtId="0" fontId="25" fillId="6" borderId="0" xfId="0" applyFont="1" applyFill="1" applyBorder="1" applyAlignment="1">
      <alignment horizontal="center" vertical="center"/>
    </xf>
    <xf numFmtId="0" fontId="1" fillId="9" borderId="0" xfId="0" applyFont="1" applyFill="1" applyBorder="1" applyAlignment="1">
      <alignment horizontal="center" vertical="center"/>
    </xf>
    <xf numFmtId="0" fontId="1" fillId="7" borderId="0" xfId="0" applyFont="1" applyFill="1" applyBorder="1" applyAlignment="1">
      <alignment horizontal="center" vertical="center"/>
    </xf>
    <xf numFmtId="0" fontId="1" fillId="19" borderId="0" xfId="0" applyFont="1" applyFill="1" applyBorder="1" applyAlignment="1">
      <alignment horizontal="center" vertical="center" wrapText="1"/>
    </xf>
    <xf numFmtId="0" fontId="0" fillId="10" borderId="0" xfId="0" applyFill="1" applyBorder="1" applyAlignment="1">
      <alignment horizontal="center" vertical="center" wrapText="1"/>
    </xf>
    <xf numFmtId="0" fontId="0" fillId="15" borderId="0" xfId="0" applyFill="1" applyBorder="1" applyAlignment="1">
      <alignment horizontal="center" vertical="center" wrapText="1"/>
    </xf>
    <xf numFmtId="0" fontId="0" fillId="17" borderId="0" xfId="0" applyFill="1" applyBorder="1" applyAlignment="1">
      <alignment horizontal="center" vertical="center" wrapText="1"/>
    </xf>
    <xf numFmtId="0" fontId="19" fillId="13" borderId="0" xfId="0" applyFont="1" applyFill="1" applyBorder="1" applyAlignment="1">
      <alignment horizontal="center" vertical="center"/>
    </xf>
    <xf numFmtId="0" fontId="19" fillId="5" borderId="0" xfId="1" applyFont="1" applyFill="1" applyAlignment="1">
      <alignment horizontal="center" vertical="center"/>
    </xf>
    <xf numFmtId="0" fontId="4" fillId="0" borderId="0" xfId="0" applyFont="1" applyFill="1" applyBorder="1" applyAlignment="1">
      <alignment horizontal="left" vertical="center" wrapText="1"/>
    </xf>
    <xf numFmtId="0" fontId="38" fillId="16" borderId="0" xfId="1" applyFont="1" applyFill="1" applyBorder="1" applyAlignment="1">
      <alignment horizontal="center"/>
    </xf>
    <xf numFmtId="0" fontId="38" fillId="11" borderId="0" xfId="1" applyFont="1" applyFill="1" applyBorder="1" applyAlignment="1">
      <alignment horizontal="center"/>
    </xf>
    <xf numFmtId="0" fontId="38" fillId="11" borderId="6" xfId="1" applyFont="1" applyFill="1" applyBorder="1" applyAlignment="1">
      <alignment horizontal="center"/>
    </xf>
    <xf numFmtId="0" fontId="36" fillId="16" borderId="0" xfId="1" applyFont="1" applyFill="1" applyBorder="1" applyAlignment="1">
      <alignment horizontal="left" indent="1"/>
    </xf>
    <xf numFmtId="0" fontId="36" fillId="16" borderId="0" xfId="1" applyFont="1" applyFill="1" applyBorder="1" applyAlignment="1">
      <alignment horizontal="center"/>
    </xf>
    <xf numFmtId="0" fontId="36" fillId="11" borderId="0" xfId="1" applyFont="1" applyFill="1" applyAlignment="1">
      <alignment horizontal="left" indent="1"/>
    </xf>
    <xf numFmtId="0" fontId="19" fillId="13" borderId="0" xfId="0" applyFont="1" applyFill="1" applyBorder="1" applyAlignment="1" applyProtection="1">
      <alignment horizontal="center" vertical="center"/>
      <protection locked="0"/>
    </xf>
    <xf numFmtId="0" fontId="19" fillId="5" borderId="0" xfId="1" applyFont="1" applyFill="1" applyAlignment="1" applyProtection="1">
      <alignment horizontal="center" vertical="center"/>
      <protection locked="0"/>
    </xf>
    <xf numFmtId="0" fontId="22" fillId="16" borderId="0" xfId="0" applyFont="1" applyFill="1" applyAlignment="1">
      <alignment horizontal="left" vertical="top" wrapText="1"/>
    </xf>
    <xf numFmtId="0" fontId="13" fillId="7" borderId="25" xfId="0" applyFont="1" applyFill="1" applyBorder="1" applyAlignment="1" applyProtection="1">
      <alignment horizontal="center" vertical="center" wrapText="1"/>
      <protection locked="0"/>
    </xf>
    <xf numFmtId="0" fontId="13" fillId="7" borderId="26" xfId="0" applyFont="1" applyFill="1" applyBorder="1" applyAlignment="1" applyProtection="1">
      <alignment horizontal="center" vertical="center" wrapText="1"/>
      <protection locked="0"/>
    </xf>
    <xf numFmtId="0" fontId="14" fillId="15" borderId="11" xfId="0" applyFont="1" applyFill="1" applyBorder="1" applyAlignment="1" applyProtection="1">
      <alignment horizontal="center" vertical="center"/>
      <protection locked="0"/>
    </xf>
    <xf numFmtId="0" fontId="14" fillId="15" borderId="12" xfId="0" applyFont="1" applyFill="1" applyBorder="1" applyAlignment="1" applyProtection="1">
      <alignment horizontal="center" vertical="center"/>
      <protection locked="0"/>
    </xf>
    <xf numFmtId="0" fontId="14" fillId="15" borderId="23" xfId="0" applyFont="1" applyFill="1" applyBorder="1" applyAlignment="1" applyProtection="1">
      <alignment horizontal="center" vertical="center"/>
      <protection locked="0"/>
    </xf>
    <xf numFmtId="0" fontId="14" fillId="14" borderId="12" xfId="0" applyFont="1" applyFill="1" applyBorder="1" applyAlignment="1" applyProtection="1">
      <alignment horizontal="center" vertical="center"/>
      <protection locked="0"/>
    </xf>
    <xf numFmtId="0" fontId="14" fillId="14" borderId="23" xfId="0" applyFont="1" applyFill="1" applyBorder="1" applyAlignment="1" applyProtection="1">
      <alignment horizontal="center" vertical="center"/>
      <protection locked="0"/>
    </xf>
    <xf numFmtId="0" fontId="13" fillId="13" borderId="11" xfId="0" applyFont="1" applyFill="1" applyBorder="1" applyAlignment="1" applyProtection="1">
      <alignment horizontal="center" vertical="center" wrapText="1"/>
      <protection locked="0"/>
    </xf>
    <xf numFmtId="0" fontId="13" fillId="13" borderId="12" xfId="0" applyFont="1" applyFill="1" applyBorder="1" applyAlignment="1" applyProtection="1">
      <alignment horizontal="center" vertical="center" wrapText="1"/>
      <protection locked="0"/>
    </xf>
    <xf numFmtId="0" fontId="13" fillId="13" borderId="25" xfId="0" applyFont="1" applyFill="1" applyBorder="1" applyAlignment="1" applyProtection="1">
      <alignment horizontal="center" vertical="center" wrapText="1"/>
      <protection locked="0"/>
    </xf>
    <xf numFmtId="0" fontId="13" fillId="13" borderId="26" xfId="0" applyFont="1" applyFill="1" applyBorder="1" applyAlignment="1" applyProtection="1">
      <alignment horizontal="center" vertical="center" wrapText="1"/>
      <protection locked="0"/>
    </xf>
    <xf numFmtId="0" fontId="13" fillId="13" borderId="33" xfId="0" applyFont="1" applyFill="1" applyBorder="1" applyAlignment="1" applyProtection="1">
      <alignment horizontal="center" vertical="center" wrapText="1"/>
      <protection locked="0"/>
    </xf>
    <xf numFmtId="0" fontId="13" fillId="13" borderId="35" xfId="0" applyFont="1" applyFill="1" applyBorder="1" applyAlignment="1" applyProtection="1">
      <alignment horizontal="center" vertical="center" wrapText="1"/>
      <protection locked="0"/>
    </xf>
    <xf numFmtId="0" fontId="13" fillId="13" borderId="36" xfId="0" applyFont="1" applyFill="1" applyBorder="1" applyAlignment="1" applyProtection="1">
      <alignment horizontal="center" vertical="center" wrapText="1"/>
      <protection locked="0"/>
    </xf>
    <xf numFmtId="0" fontId="5" fillId="14" borderId="45" xfId="0" applyFont="1" applyFill="1" applyBorder="1" applyAlignment="1" applyProtection="1">
      <alignment horizontal="center" vertical="center" wrapText="1"/>
      <protection locked="0"/>
    </xf>
    <xf numFmtId="0" fontId="5" fillId="14" borderId="6" xfId="0" applyFont="1" applyFill="1" applyBorder="1" applyAlignment="1" applyProtection="1">
      <alignment horizontal="center" vertical="center" wrapText="1"/>
      <protection locked="0"/>
    </xf>
    <xf numFmtId="0" fontId="5" fillId="14" borderId="43" xfId="0" applyFont="1" applyFill="1" applyBorder="1" applyAlignment="1" applyProtection="1">
      <alignment horizontal="center" vertical="center" wrapText="1"/>
      <protection locked="0"/>
    </xf>
    <xf numFmtId="0" fontId="15" fillId="4" borderId="0" xfId="0" applyFont="1" applyFill="1" applyBorder="1" applyAlignment="1" applyProtection="1">
      <alignment horizontal="center" vertical="center"/>
      <protection locked="0"/>
    </xf>
    <xf numFmtId="0" fontId="13" fillId="13" borderId="24" xfId="0" applyFont="1" applyFill="1" applyBorder="1" applyAlignment="1" applyProtection="1">
      <alignment horizontal="center" vertical="center" wrapText="1"/>
      <protection locked="0"/>
    </xf>
    <xf numFmtId="0" fontId="14" fillId="14" borderId="11" xfId="0" applyFont="1" applyFill="1" applyBorder="1" applyAlignment="1" applyProtection="1">
      <alignment horizontal="center" vertical="center"/>
      <protection locked="0"/>
    </xf>
    <xf numFmtId="0" fontId="14" fillId="14" borderId="8" xfId="0" applyFont="1" applyFill="1" applyBorder="1" applyAlignment="1" applyProtection="1">
      <alignment horizontal="center" vertical="center"/>
      <protection locked="0"/>
    </xf>
    <xf numFmtId="0" fontId="14" fillId="15" borderId="8" xfId="0" applyFont="1" applyFill="1" applyBorder="1" applyAlignment="1" applyProtection="1">
      <alignment horizontal="center" vertical="center"/>
      <protection locked="0"/>
    </xf>
    <xf numFmtId="0" fontId="5" fillId="17" borderId="4" xfId="0" applyFont="1" applyFill="1" applyBorder="1" applyAlignment="1" applyProtection="1">
      <alignment horizontal="center" vertical="center" wrapText="1"/>
      <protection locked="0"/>
    </xf>
    <xf numFmtId="0" fontId="5" fillId="17" borderId="6" xfId="0" applyFont="1" applyFill="1" applyBorder="1" applyAlignment="1" applyProtection="1">
      <alignment horizontal="center" vertical="center" wrapText="1"/>
      <protection locked="0"/>
    </xf>
    <xf numFmtId="0" fontId="13" fillId="11" borderId="33" xfId="0" applyFont="1" applyFill="1" applyBorder="1" applyAlignment="1" applyProtection="1">
      <alignment horizontal="center" vertical="center" wrapText="1"/>
      <protection locked="0"/>
    </xf>
    <xf numFmtId="0" fontId="13" fillId="11" borderId="35" xfId="0" applyFont="1" applyFill="1" applyBorder="1" applyAlignment="1" applyProtection="1">
      <alignment horizontal="center" vertical="center" wrapText="1"/>
      <protection locked="0"/>
    </xf>
    <xf numFmtId="0" fontId="13" fillId="11" borderId="36" xfId="0" applyFont="1" applyFill="1" applyBorder="1" applyAlignment="1" applyProtection="1">
      <alignment horizontal="center" vertical="center" wrapText="1"/>
      <protection locked="0"/>
    </xf>
    <xf numFmtId="0" fontId="13" fillId="9" borderId="24" xfId="0" applyFont="1" applyFill="1" applyBorder="1" applyAlignment="1" applyProtection="1">
      <alignment horizontal="center" vertical="center" wrapText="1"/>
      <protection locked="0"/>
    </xf>
    <xf numFmtId="0" fontId="13" fillId="9" borderId="25" xfId="0" applyFont="1" applyFill="1" applyBorder="1" applyAlignment="1" applyProtection="1">
      <alignment horizontal="center" vertical="center" wrapText="1"/>
      <protection locked="0"/>
    </xf>
    <xf numFmtId="0" fontId="13" fillId="9" borderId="26" xfId="0" applyFont="1" applyFill="1" applyBorder="1" applyAlignment="1" applyProtection="1">
      <alignment horizontal="center" vertical="center" wrapText="1"/>
      <protection locked="0"/>
    </xf>
    <xf numFmtId="0" fontId="5" fillId="2"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22" fillId="13" borderId="41"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2" borderId="0" xfId="0" applyFont="1" applyFill="1" applyAlignment="1">
      <alignment horizontal="left" vertical="center" wrapText="1"/>
    </xf>
    <xf numFmtId="0" fontId="5" fillId="2" borderId="3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0" xfId="0" applyFont="1" applyFill="1" applyAlignment="1">
      <alignment horizontal="left" vertical="center" wrapText="1"/>
    </xf>
    <xf numFmtId="0" fontId="5" fillId="2" borderId="0" xfId="0" applyFont="1" applyFill="1" applyAlignment="1">
      <alignment horizontal="left" vertical="center" wrapText="1"/>
    </xf>
    <xf numFmtId="0" fontId="30" fillId="2" borderId="0" xfId="0" applyFont="1" applyFill="1" applyAlignment="1">
      <alignment horizontal="left" wrapText="1"/>
    </xf>
    <xf numFmtId="0" fontId="4" fillId="2" borderId="0" xfId="0" applyFont="1" applyFill="1" applyAlignment="1">
      <alignment horizontal="left" vertical="center"/>
    </xf>
    <xf numFmtId="0" fontId="4" fillId="2" borderId="0" xfId="0" applyFont="1" applyFill="1" applyBorder="1" applyAlignment="1">
      <alignment horizontal="left" wrapText="1"/>
    </xf>
  </cellXfs>
  <cellStyles count="4">
    <cellStyle name="Lien hypertexte" xfId="1" builtinId="8"/>
    <cellStyle name="Lien hypertexte 2" xfId="3" xr:uid="{8228CC82-B365-4FB6-89BA-140EDB9D1768}"/>
    <cellStyle name="Normal" xfId="0" builtinId="0"/>
    <cellStyle name="Normal 2" xfId="2" xr:uid="{6F1A2183-1F69-4E06-8149-F2C498359600}"/>
  </cellStyles>
  <dxfs count="32">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i val="0"/>
        <color theme="0"/>
      </font>
      <fill>
        <patternFill>
          <fgColor theme="0"/>
          <bgColor rgb="FFF56771"/>
        </patternFill>
      </fill>
    </dxf>
    <dxf>
      <font>
        <b val="0"/>
        <i/>
        <color auto="1"/>
      </font>
      <fill>
        <patternFill>
          <bgColor theme="0" tint="-4.9989318521683403E-2"/>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s>
  <tableStyles count="0" defaultTableStyle="TableStyleMedium2" defaultPivotStyle="PivotStyleLight16"/>
  <colors>
    <mruColors>
      <color rgb="FFED9D9D"/>
      <color rgb="FF063B65"/>
      <color rgb="FFEE9696"/>
      <color rgb="FFF56771"/>
      <color rgb="FFF5838B"/>
      <color rgb="FFF8BAC3"/>
      <color rgb="FFFBCDD0"/>
      <color rgb="FFFCE2E6"/>
      <color rgb="FFFFABAB"/>
      <color rgb="FFE642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sv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225778</xdr:colOff>
      <xdr:row>2</xdr:row>
      <xdr:rowOff>39599</xdr:rowOff>
    </xdr:to>
    <xdr:pic>
      <xdr:nvPicPr>
        <xdr:cNvPr id="2" name="Image 1">
          <a:extLst>
            <a:ext uri="{FF2B5EF4-FFF2-40B4-BE49-F238E27FC236}">
              <a16:creationId xmlns:a16="http://schemas.microsoft.com/office/drawing/2014/main" id="{326A5395-8AA7-4C8A-93C0-91680E80BBE5}"/>
            </a:ext>
          </a:extLst>
        </xdr:cNvPr>
        <xdr:cNvPicPr>
          <a:picLocks noChangeAspect="1"/>
        </xdr:cNvPicPr>
      </xdr:nvPicPr>
      <xdr:blipFill>
        <a:blip xmlns:r="http://schemas.openxmlformats.org/officeDocument/2006/relationships" r:embed="rId1"/>
        <a:stretch>
          <a:fillRect/>
        </a:stretch>
      </xdr:blipFill>
      <xdr:spPr>
        <a:xfrm>
          <a:off x="0" y="0"/>
          <a:ext cx="987778" cy="407899"/>
        </a:xfrm>
        <a:prstGeom prst="rect">
          <a:avLst/>
        </a:prstGeom>
      </xdr:spPr>
    </xdr:pic>
    <xdr:clientData/>
  </xdr:twoCellAnchor>
  <xdr:twoCellAnchor editAs="oneCell">
    <xdr:from>
      <xdr:col>6</xdr:col>
      <xdr:colOff>53623</xdr:colOff>
      <xdr:row>0</xdr:row>
      <xdr:rowOff>0</xdr:rowOff>
    </xdr:from>
    <xdr:to>
      <xdr:col>6</xdr:col>
      <xdr:colOff>469900</xdr:colOff>
      <xdr:row>2</xdr:row>
      <xdr:rowOff>1035</xdr:rowOff>
    </xdr:to>
    <xdr:pic>
      <xdr:nvPicPr>
        <xdr:cNvPr id="3" name="Image 2">
          <a:extLst>
            <a:ext uri="{FF2B5EF4-FFF2-40B4-BE49-F238E27FC236}">
              <a16:creationId xmlns:a16="http://schemas.microsoft.com/office/drawing/2014/main" id="{210F4299-0965-4417-884A-57B91ABE41E4}"/>
            </a:ext>
          </a:extLst>
        </xdr:cNvPr>
        <xdr:cNvPicPr>
          <a:picLocks noChangeAspect="1"/>
        </xdr:cNvPicPr>
      </xdr:nvPicPr>
      <xdr:blipFill>
        <a:blip xmlns:r="http://schemas.openxmlformats.org/officeDocument/2006/relationships" r:embed="rId2"/>
        <a:stretch>
          <a:fillRect/>
        </a:stretch>
      </xdr:blipFill>
      <xdr:spPr>
        <a:xfrm>
          <a:off x="7356123" y="0"/>
          <a:ext cx="416277" cy="369335"/>
        </a:xfrm>
        <a:prstGeom prst="rect">
          <a:avLst/>
        </a:prstGeom>
        <a:solidFill>
          <a:schemeClr val="bg1"/>
        </a:solidFill>
      </xdr:spPr>
    </xdr:pic>
    <xdr:clientData/>
  </xdr:twoCellAnchor>
  <xdr:twoCellAnchor editAs="oneCell">
    <xdr:from>
      <xdr:col>12</xdr:col>
      <xdr:colOff>184591</xdr:colOff>
      <xdr:row>9</xdr:row>
      <xdr:rowOff>81225</xdr:rowOff>
    </xdr:from>
    <xdr:to>
      <xdr:col>12</xdr:col>
      <xdr:colOff>760522</xdr:colOff>
      <xdr:row>11</xdr:row>
      <xdr:rowOff>217354</xdr:rowOff>
    </xdr:to>
    <xdr:pic>
      <xdr:nvPicPr>
        <xdr:cNvPr id="4" name="Graphique 3">
          <a:extLst>
            <a:ext uri="{FF2B5EF4-FFF2-40B4-BE49-F238E27FC236}">
              <a16:creationId xmlns:a16="http://schemas.microsoft.com/office/drawing/2014/main" id="{4575DDB2-E5DE-4DAD-BFB7-4347C0E4900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874941" y="1725875"/>
          <a:ext cx="575931" cy="580629"/>
        </a:xfrm>
        <a:prstGeom prst="rect">
          <a:avLst/>
        </a:prstGeom>
      </xdr:spPr>
    </xdr:pic>
    <xdr:clientData/>
  </xdr:twoCellAnchor>
  <xdr:twoCellAnchor>
    <xdr:from>
      <xdr:col>11</xdr:col>
      <xdr:colOff>487326</xdr:colOff>
      <xdr:row>12</xdr:row>
      <xdr:rowOff>118141</xdr:rowOff>
    </xdr:from>
    <xdr:to>
      <xdr:col>12</xdr:col>
      <xdr:colOff>1122325</xdr:colOff>
      <xdr:row>15</xdr:row>
      <xdr:rowOff>29535</xdr:rowOff>
    </xdr:to>
    <xdr:sp macro="" textlink="">
      <xdr:nvSpPr>
        <xdr:cNvPr id="5" name="Rectangle 4">
          <a:extLst>
            <a:ext uri="{FF2B5EF4-FFF2-40B4-BE49-F238E27FC236}">
              <a16:creationId xmlns:a16="http://schemas.microsoft.com/office/drawing/2014/main" id="{3A87E091-10CB-4D7F-AD89-76D35FF8FBEF}"/>
            </a:ext>
          </a:extLst>
        </xdr:cNvPr>
        <xdr:cNvSpPr/>
      </xdr:nvSpPr>
      <xdr:spPr>
        <a:xfrm>
          <a:off x="11288676" y="2429541"/>
          <a:ext cx="1523999" cy="546394"/>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900"/>
            <a:t>Cliquez</a:t>
          </a:r>
          <a:r>
            <a:rPr lang="fr-FR" sz="900" baseline="0"/>
            <a:t> sur un chapitre pour accéder directement à l'onglet concerné</a:t>
          </a:r>
          <a:endParaRPr lang="fr-FR" sz="9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571500</xdr:colOff>
      <xdr:row>2</xdr:row>
      <xdr:rowOff>41010</xdr:rowOff>
    </xdr:to>
    <xdr:pic>
      <xdr:nvPicPr>
        <xdr:cNvPr id="2" name="Image 1">
          <a:extLst>
            <a:ext uri="{FF2B5EF4-FFF2-40B4-BE49-F238E27FC236}">
              <a16:creationId xmlns:a16="http://schemas.microsoft.com/office/drawing/2014/main" id="{7F341D08-1C9C-4171-AD5B-4BD0E83B4612}"/>
            </a:ext>
          </a:extLst>
        </xdr:cNvPr>
        <xdr:cNvPicPr>
          <a:picLocks noChangeAspect="1"/>
        </xdr:cNvPicPr>
      </xdr:nvPicPr>
      <xdr:blipFill>
        <a:blip xmlns:r="http://schemas.openxmlformats.org/officeDocument/2006/relationships" r:embed="rId1"/>
        <a:stretch>
          <a:fillRect/>
        </a:stretch>
      </xdr:blipFill>
      <xdr:spPr>
        <a:xfrm>
          <a:off x="0" y="0"/>
          <a:ext cx="984250"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3F5AC67E-7A5F-421A-BB64-2F9DD39A01AA}"/>
            </a:ext>
          </a:extLst>
        </xdr:cNvPr>
        <xdr:cNvPicPr>
          <a:picLocks noChangeAspect="1"/>
        </xdr:cNvPicPr>
      </xdr:nvPicPr>
      <xdr:blipFill>
        <a:blip xmlns:r="http://schemas.openxmlformats.org/officeDocument/2006/relationships" r:embed="rId2"/>
        <a:stretch>
          <a:fillRect/>
        </a:stretch>
      </xdr:blipFill>
      <xdr:spPr>
        <a:xfrm>
          <a:off x="10447867" y="0"/>
          <a:ext cx="412749" cy="369158"/>
        </a:xfrm>
        <a:prstGeom prst="rect">
          <a:avLst/>
        </a:prstGeom>
        <a:solidFill>
          <a:schemeClr val="bg1"/>
        </a:solid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553357</xdr:colOff>
      <xdr:row>0</xdr:row>
      <xdr:rowOff>0</xdr:rowOff>
    </xdr:from>
    <xdr:to>
      <xdr:col>2</xdr:col>
      <xdr:colOff>312964</xdr:colOff>
      <xdr:row>2</xdr:row>
      <xdr:rowOff>146843</xdr:rowOff>
    </xdr:to>
    <xdr:pic>
      <xdr:nvPicPr>
        <xdr:cNvPr id="2" name="Image 1">
          <a:extLst>
            <a:ext uri="{FF2B5EF4-FFF2-40B4-BE49-F238E27FC236}">
              <a16:creationId xmlns:a16="http://schemas.microsoft.com/office/drawing/2014/main" id="{FD45CBBD-2A7A-4777-BE97-4E0FA7443B1B}"/>
            </a:ext>
          </a:extLst>
        </xdr:cNvPr>
        <xdr:cNvPicPr>
          <a:picLocks noChangeAspect="1"/>
        </xdr:cNvPicPr>
      </xdr:nvPicPr>
      <xdr:blipFill>
        <a:blip xmlns:r="http://schemas.openxmlformats.org/officeDocument/2006/relationships" r:embed="rId1"/>
        <a:stretch>
          <a:fillRect/>
        </a:stretch>
      </xdr:blipFill>
      <xdr:spPr>
        <a:xfrm>
          <a:off x="553357" y="0"/>
          <a:ext cx="984250" cy="409914"/>
        </a:xfrm>
        <a:prstGeom prst="rect">
          <a:avLst/>
        </a:prstGeom>
      </xdr:spPr>
    </xdr:pic>
    <xdr:clientData/>
  </xdr:twoCellAnchor>
  <xdr:twoCellAnchor editAs="oneCell">
    <xdr:from>
      <xdr:col>0</xdr:col>
      <xdr:colOff>123272</xdr:colOff>
      <xdr:row>0</xdr:row>
      <xdr:rowOff>63500</xdr:rowOff>
    </xdr:from>
    <xdr:to>
      <xdr:col>0</xdr:col>
      <xdr:colOff>480930</xdr:colOff>
      <xdr:row>2</xdr:row>
      <xdr:rowOff>117929</xdr:rowOff>
    </xdr:to>
    <xdr:pic>
      <xdr:nvPicPr>
        <xdr:cNvPr id="3" name="Image 2">
          <a:extLst>
            <a:ext uri="{FF2B5EF4-FFF2-40B4-BE49-F238E27FC236}">
              <a16:creationId xmlns:a16="http://schemas.microsoft.com/office/drawing/2014/main" id="{1E7D7B78-26FC-49CC-AC52-4FD12589700D}"/>
            </a:ext>
          </a:extLst>
        </xdr:cNvPr>
        <xdr:cNvPicPr>
          <a:picLocks noChangeAspect="1"/>
        </xdr:cNvPicPr>
      </xdr:nvPicPr>
      <xdr:blipFill>
        <a:blip xmlns:r="http://schemas.openxmlformats.org/officeDocument/2006/relationships" r:embed="rId2"/>
        <a:stretch>
          <a:fillRect/>
        </a:stretch>
      </xdr:blipFill>
      <xdr:spPr>
        <a:xfrm>
          <a:off x="123272" y="63500"/>
          <a:ext cx="357658" cy="317500"/>
        </a:xfrm>
        <a:prstGeom prst="rect">
          <a:avLst/>
        </a:prstGeom>
        <a:solidFill>
          <a:schemeClr val="bg1"/>
        </a:solid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571500</xdr:colOff>
      <xdr:row>2</xdr:row>
      <xdr:rowOff>41010</xdr:rowOff>
    </xdr:to>
    <xdr:pic>
      <xdr:nvPicPr>
        <xdr:cNvPr id="2" name="Image 1">
          <a:extLst>
            <a:ext uri="{FF2B5EF4-FFF2-40B4-BE49-F238E27FC236}">
              <a16:creationId xmlns:a16="http://schemas.microsoft.com/office/drawing/2014/main" id="{C56BBBE3-5C98-4E80-A26C-4B8F7571C175}"/>
            </a:ext>
          </a:extLst>
        </xdr:cNvPr>
        <xdr:cNvPicPr>
          <a:picLocks noChangeAspect="1"/>
        </xdr:cNvPicPr>
      </xdr:nvPicPr>
      <xdr:blipFill>
        <a:blip xmlns:r="http://schemas.openxmlformats.org/officeDocument/2006/relationships" r:embed="rId1"/>
        <a:stretch>
          <a:fillRect/>
        </a:stretch>
      </xdr:blipFill>
      <xdr:spPr>
        <a:xfrm>
          <a:off x="0" y="0"/>
          <a:ext cx="984250"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ED41F0D4-221A-4B69-8E70-6ED6D4977435}"/>
            </a:ext>
          </a:extLst>
        </xdr:cNvPr>
        <xdr:cNvPicPr>
          <a:picLocks noChangeAspect="1"/>
        </xdr:cNvPicPr>
      </xdr:nvPicPr>
      <xdr:blipFill>
        <a:blip xmlns:r="http://schemas.openxmlformats.org/officeDocument/2006/relationships" r:embed="rId2"/>
        <a:stretch>
          <a:fillRect/>
        </a:stretch>
      </xdr:blipFill>
      <xdr:spPr>
        <a:xfrm>
          <a:off x="10447867" y="0"/>
          <a:ext cx="412749" cy="369158"/>
        </a:xfrm>
        <a:prstGeom prst="rect">
          <a:avLst/>
        </a:prstGeom>
        <a:solidFill>
          <a:schemeClr val="bg1"/>
        </a:solid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571500</xdr:colOff>
      <xdr:row>2</xdr:row>
      <xdr:rowOff>41010</xdr:rowOff>
    </xdr:to>
    <xdr:pic>
      <xdr:nvPicPr>
        <xdr:cNvPr id="2" name="Image 1">
          <a:extLst>
            <a:ext uri="{FF2B5EF4-FFF2-40B4-BE49-F238E27FC236}">
              <a16:creationId xmlns:a16="http://schemas.microsoft.com/office/drawing/2014/main" id="{53C67C46-4A64-482A-90B1-73FB153AC512}"/>
            </a:ext>
          </a:extLst>
        </xdr:cNvPr>
        <xdr:cNvPicPr>
          <a:picLocks noChangeAspect="1"/>
        </xdr:cNvPicPr>
      </xdr:nvPicPr>
      <xdr:blipFill>
        <a:blip xmlns:r="http://schemas.openxmlformats.org/officeDocument/2006/relationships" r:embed="rId1"/>
        <a:stretch>
          <a:fillRect/>
        </a:stretch>
      </xdr:blipFill>
      <xdr:spPr>
        <a:xfrm>
          <a:off x="0" y="0"/>
          <a:ext cx="984250"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E1926E10-FBC1-4BBF-BA79-BCCA27D41A7F}"/>
            </a:ext>
          </a:extLst>
        </xdr:cNvPr>
        <xdr:cNvPicPr>
          <a:picLocks noChangeAspect="1"/>
        </xdr:cNvPicPr>
      </xdr:nvPicPr>
      <xdr:blipFill>
        <a:blip xmlns:r="http://schemas.openxmlformats.org/officeDocument/2006/relationships" r:embed="rId2"/>
        <a:stretch>
          <a:fillRect/>
        </a:stretch>
      </xdr:blipFill>
      <xdr:spPr>
        <a:xfrm>
          <a:off x="10447867" y="0"/>
          <a:ext cx="412749" cy="369158"/>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138465</xdr:colOff>
      <xdr:row>2</xdr:row>
      <xdr:rowOff>39599</xdr:rowOff>
    </xdr:to>
    <xdr:pic>
      <xdr:nvPicPr>
        <xdr:cNvPr id="2" name="Image 1">
          <a:extLst>
            <a:ext uri="{FF2B5EF4-FFF2-40B4-BE49-F238E27FC236}">
              <a16:creationId xmlns:a16="http://schemas.microsoft.com/office/drawing/2014/main" id="{C8E10C59-7842-408C-8478-1A765C16DC1F}"/>
            </a:ext>
          </a:extLst>
        </xdr:cNvPr>
        <xdr:cNvPicPr>
          <a:picLocks noChangeAspect="1"/>
        </xdr:cNvPicPr>
      </xdr:nvPicPr>
      <xdr:blipFill>
        <a:blip xmlns:r="http://schemas.openxmlformats.org/officeDocument/2006/relationships" r:embed="rId1"/>
        <a:stretch>
          <a:fillRect/>
        </a:stretch>
      </xdr:blipFill>
      <xdr:spPr>
        <a:xfrm>
          <a:off x="0" y="0"/>
          <a:ext cx="987778" cy="407899"/>
        </a:xfrm>
        <a:prstGeom prst="rect">
          <a:avLst/>
        </a:prstGeom>
      </xdr:spPr>
    </xdr:pic>
    <xdr:clientData/>
  </xdr:twoCellAnchor>
  <xdr:twoCellAnchor editAs="oneCell">
    <xdr:from>
      <xdr:col>11</xdr:col>
      <xdr:colOff>805215</xdr:colOff>
      <xdr:row>0</xdr:row>
      <xdr:rowOff>49388</xdr:rowOff>
    </xdr:from>
    <xdr:to>
      <xdr:col>12</xdr:col>
      <xdr:colOff>118180</xdr:colOff>
      <xdr:row>2</xdr:row>
      <xdr:rowOff>50423</xdr:rowOff>
    </xdr:to>
    <xdr:pic>
      <xdr:nvPicPr>
        <xdr:cNvPr id="3" name="Image 2">
          <a:extLst>
            <a:ext uri="{FF2B5EF4-FFF2-40B4-BE49-F238E27FC236}">
              <a16:creationId xmlns:a16="http://schemas.microsoft.com/office/drawing/2014/main" id="{031388C8-3FC7-475B-ABC6-4C985621739D}"/>
            </a:ext>
          </a:extLst>
        </xdr:cNvPr>
        <xdr:cNvPicPr>
          <a:picLocks noChangeAspect="1"/>
        </xdr:cNvPicPr>
      </xdr:nvPicPr>
      <xdr:blipFill>
        <a:blip xmlns:r="http://schemas.openxmlformats.org/officeDocument/2006/relationships" r:embed="rId2"/>
        <a:stretch>
          <a:fillRect/>
        </a:stretch>
      </xdr:blipFill>
      <xdr:spPr>
        <a:xfrm>
          <a:off x="11846278" y="49388"/>
          <a:ext cx="408340" cy="366160"/>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677334</xdr:colOff>
      <xdr:row>2</xdr:row>
      <xdr:rowOff>41010</xdr:rowOff>
    </xdr:to>
    <xdr:pic>
      <xdr:nvPicPr>
        <xdr:cNvPr id="2" name="Image 1">
          <a:extLst>
            <a:ext uri="{FF2B5EF4-FFF2-40B4-BE49-F238E27FC236}">
              <a16:creationId xmlns:a16="http://schemas.microsoft.com/office/drawing/2014/main" id="{BFF97366-D024-4692-95E5-BD47D7065B38}"/>
            </a:ext>
          </a:extLst>
        </xdr:cNvPr>
        <xdr:cNvPicPr>
          <a:picLocks noChangeAspect="1"/>
        </xdr:cNvPicPr>
      </xdr:nvPicPr>
      <xdr:blipFill>
        <a:blip xmlns:r="http://schemas.openxmlformats.org/officeDocument/2006/relationships" r:embed="rId1"/>
        <a:stretch>
          <a:fillRect/>
        </a:stretch>
      </xdr:blipFill>
      <xdr:spPr>
        <a:xfrm>
          <a:off x="0" y="0"/>
          <a:ext cx="988484" cy="409310"/>
        </a:xfrm>
        <a:prstGeom prst="rect">
          <a:avLst/>
        </a:prstGeom>
      </xdr:spPr>
    </xdr:pic>
    <xdr:clientData/>
  </xdr:twoCellAnchor>
  <xdr:twoCellAnchor editAs="oneCell">
    <xdr:from>
      <xdr:col>2</xdr:col>
      <xdr:colOff>990600</xdr:colOff>
      <xdr:row>0</xdr:row>
      <xdr:rowOff>7056</xdr:rowOff>
    </xdr:from>
    <xdr:to>
      <xdr:col>3</xdr:col>
      <xdr:colOff>8994</xdr:colOff>
      <xdr:row>2</xdr:row>
      <xdr:rowOff>7914</xdr:rowOff>
    </xdr:to>
    <xdr:pic>
      <xdr:nvPicPr>
        <xdr:cNvPr id="3" name="Image 2">
          <a:extLst>
            <a:ext uri="{FF2B5EF4-FFF2-40B4-BE49-F238E27FC236}">
              <a16:creationId xmlns:a16="http://schemas.microsoft.com/office/drawing/2014/main" id="{BE6C4DE0-1B12-4E89-A0C8-9689AEE52B28}"/>
            </a:ext>
          </a:extLst>
        </xdr:cNvPr>
        <xdr:cNvPicPr>
          <a:picLocks noChangeAspect="1"/>
        </xdr:cNvPicPr>
      </xdr:nvPicPr>
      <xdr:blipFill>
        <a:blip xmlns:r="http://schemas.openxmlformats.org/officeDocument/2006/relationships" r:embed="rId2"/>
        <a:stretch>
          <a:fillRect/>
        </a:stretch>
      </xdr:blipFill>
      <xdr:spPr>
        <a:xfrm>
          <a:off x="10607322" y="7056"/>
          <a:ext cx="408339" cy="367747"/>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218722</xdr:colOff>
      <xdr:row>0</xdr:row>
      <xdr:rowOff>77611</xdr:rowOff>
    </xdr:from>
    <xdr:to>
      <xdr:col>4</xdr:col>
      <xdr:colOff>444500</xdr:colOff>
      <xdr:row>3</xdr:row>
      <xdr:rowOff>96043</xdr:rowOff>
    </xdr:to>
    <xdr:pic>
      <xdr:nvPicPr>
        <xdr:cNvPr id="2" name="Image 1">
          <a:extLst>
            <a:ext uri="{FF2B5EF4-FFF2-40B4-BE49-F238E27FC236}">
              <a16:creationId xmlns:a16="http://schemas.microsoft.com/office/drawing/2014/main" id="{AE1F8F9A-4C08-406F-B64C-6CBE11FE2EAF}"/>
            </a:ext>
          </a:extLst>
        </xdr:cNvPr>
        <xdr:cNvPicPr>
          <a:picLocks noChangeAspect="1"/>
        </xdr:cNvPicPr>
      </xdr:nvPicPr>
      <xdr:blipFill>
        <a:blip xmlns:r="http://schemas.openxmlformats.org/officeDocument/2006/relationships" r:embed="rId1"/>
        <a:stretch>
          <a:fillRect/>
        </a:stretch>
      </xdr:blipFill>
      <xdr:spPr>
        <a:xfrm>
          <a:off x="2504722" y="77611"/>
          <a:ext cx="987778" cy="406488"/>
        </a:xfrm>
        <a:prstGeom prst="rect">
          <a:avLst/>
        </a:prstGeom>
      </xdr:spPr>
    </xdr:pic>
    <xdr:clientData/>
  </xdr:twoCellAnchor>
  <xdr:twoCellAnchor editAs="oneCell">
    <xdr:from>
      <xdr:col>11</xdr:col>
      <xdr:colOff>265288</xdr:colOff>
      <xdr:row>0</xdr:row>
      <xdr:rowOff>77612</xdr:rowOff>
    </xdr:from>
    <xdr:to>
      <xdr:col>11</xdr:col>
      <xdr:colOff>681565</xdr:colOff>
      <xdr:row>3</xdr:row>
      <xdr:rowOff>57480</xdr:rowOff>
    </xdr:to>
    <xdr:pic>
      <xdr:nvPicPr>
        <xdr:cNvPr id="3" name="Image 2">
          <a:extLst>
            <a:ext uri="{FF2B5EF4-FFF2-40B4-BE49-F238E27FC236}">
              <a16:creationId xmlns:a16="http://schemas.microsoft.com/office/drawing/2014/main" id="{9139199C-D017-45E0-8894-30220B20EAA8}"/>
            </a:ext>
          </a:extLst>
        </xdr:cNvPr>
        <xdr:cNvPicPr>
          <a:picLocks noChangeAspect="1"/>
        </xdr:cNvPicPr>
      </xdr:nvPicPr>
      <xdr:blipFill>
        <a:blip xmlns:r="http://schemas.openxmlformats.org/officeDocument/2006/relationships" r:embed="rId2"/>
        <a:stretch>
          <a:fillRect/>
        </a:stretch>
      </xdr:blipFill>
      <xdr:spPr>
        <a:xfrm>
          <a:off x="9105899" y="77612"/>
          <a:ext cx="416277" cy="367924"/>
        </a:xfrm>
        <a:prstGeom prst="rect">
          <a:avLst/>
        </a:prstGeom>
        <a:solidFill>
          <a:schemeClr val="bg1"/>
        </a:solidFill>
      </xdr:spPr>
    </xdr:pic>
    <xdr:clientData/>
  </xdr:twoCellAnchor>
  <xdr:oneCellAnchor>
    <xdr:from>
      <xdr:col>6</xdr:col>
      <xdr:colOff>172598</xdr:colOff>
      <xdr:row>10</xdr:row>
      <xdr:rowOff>181415</xdr:rowOff>
    </xdr:from>
    <xdr:ext cx="575931" cy="587684"/>
    <xdr:pic>
      <xdr:nvPicPr>
        <xdr:cNvPr id="6" name="Graphique 5">
          <a:extLst>
            <a:ext uri="{FF2B5EF4-FFF2-40B4-BE49-F238E27FC236}">
              <a16:creationId xmlns:a16="http://schemas.microsoft.com/office/drawing/2014/main" id="{BCF0C35D-4A4B-4E16-8EE7-C9A003B4CAD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836320" y="2065248"/>
          <a:ext cx="575931" cy="587684"/>
        </a:xfrm>
        <a:prstGeom prst="rect">
          <a:avLst/>
        </a:prstGeom>
      </xdr:spPr>
    </xdr:pic>
    <xdr:clientData/>
  </xdr:oneCellAnchor>
  <xdr:twoCellAnchor>
    <xdr:from>
      <xdr:col>7</xdr:col>
      <xdr:colOff>141604</xdr:colOff>
      <xdr:row>9</xdr:row>
      <xdr:rowOff>160473</xdr:rowOff>
    </xdr:from>
    <xdr:to>
      <xdr:col>8</xdr:col>
      <xdr:colOff>754944</xdr:colOff>
      <xdr:row>12</xdr:row>
      <xdr:rowOff>98777</xdr:rowOff>
    </xdr:to>
    <xdr:sp macro="" textlink="">
      <xdr:nvSpPr>
        <xdr:cNvPr id="7" name="Rectangle 6">
          <a:extLst>
            <a:ext uri="{FF2B5EF4-FFF2-40B4-BE49-F238E27FC236}">
              <a16:creationId xmlns:a16="http://schemas.microsoft.com/office/drawing/2014/main" id="{A56D6D27-8C4A-4C35-9273-3FAE3629D4C4}"/>
            </a:ext>
          </a:extLst>
        </xdr:cNvPr>
        <xdr:cNvSpPr/>
      </xdr:nvSpPr>
      <xdr:spPr>
        <a:xfrm>
          <a:off x="5616715" y="2241862"/>
          <a:ext cx="1424729" cy="530971"/>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900"/>
            <a:t>Cliquez</a:t>
          </a:r>
          <a:r>
            <a:rPr lang="fr-FR" sz="900" baseline="0"/>
            <a:t> sur un chapitre pour accéder directement à l'onglet concerné</a:t>
          </a:r>
          <a:endParaRPr lang="fr-FR" sz="9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674159</xdr:colOff>
      <xdr:row>2</xdr:row>
      <xdr:rowOff>41010</xdr:rowOff>
    </xdr:to>
    <xdr:pic>
      <xdr:nvPicPr>
        <xdr:cNvPr id="2" name="Image 1">
          <a:extLst>
            <a:ext uri="{FF2B5EF4-FFF2-40B4-BE49-F238E27FC236}">
              <a16:creationId xmlns:a16="http://schemas.microsoft.com/office/drawing/2014/main" id="{584791D8-AD96-457B-A58C-EB77F5DFA590}"/>
            </a:ext>
          </a:extLst>
        </xdr:cNvPr>
        <xdr:cNvPicPr>
          <a:picLocks noChangeAspect="1"/>
        </xdr:cNvPicPr>
      </xdr:nvPicPr>
      <xdr:blipFill>
        <a:blip xmlns:r="http://schemas.openxmlformats.org/officeDocument/2006/relationships" r:embed="rId1"/>
        <a:stretch>
          <a:fillRect/>
        </a:stretch>
      </xdr:blipFill>
      <xdr:spPr>
        <a:xfrm>
          <a:off x="0" y="0"/>
          <a:ext cx="988484" cy="409310"/>
        </a:xfrm>
        <a:prstGeom prst="rect">
          <a:avLst/>
        </a:prstGeom>
      </xdr:spPr>
    </xdr:pic>
    <xdr:clientData/>
  </xdr:twoCellAnchor>
  <xdr:twoCellAnchor editAs="oneCell">
    <xdr:from>
      <xdr:col>2</xdr:col>
      <xdr:colOff>1632656</xdr:colOff>
      <xdr:row>0</xdr:row>
      <xdr:rowOff>0</xdr:rowOff>
    </xdr:from>
    <xdr:to>
      <xdr:col>3</xdr:col>
      <xdr:colOff>303</xdr:colOff>
      <xdr:row>2</xdr:row>
      <xdr:rowOff>858</xdr:rowOff>
    </xdr:to>
    <xdr:pic>
      <xdr:nvPicPr>
        <xdr:cNvPr id="3" name="Image 2">
          <a:extLst>
            <a:ext uri="{FF2B5EF4-FFF2-40B4-BE49-F238E27FC236}">
              <a16:creationId xmlns:a16="http://schemas.microsoft.com/office/drawing/2014/main" id="{9CA9B2FC-63FB-498E-8B6B-9A3C36D8EFEC}"/>
            </a:ext>
          </a:extLst>
        </xdr:cNvPr>
        <xdr:cNvPicPr>
          <a:picLocks noChangeAspect="1"/>
        </xdr:cNvPicPr>
      </xdr:nvPicPr>
      <xdr:blipFill>
        <a:blip xmlns:r="http://schemas.openxmlformats.org/officeDocument/2006/relationships" r:embed="rId2"/>
        <a:stretch>
          <a:fillRect/>
        </a:stretch>
      </xdr:blipFill>
      <xdr:spPr>
        <a:xfrm>
          <a:off x="10621434" y="0"/>
          <a:ext cx="416277" cy="367747"/>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674159</xdr:colOff>
      <xdr:row>2</xdr:row>
      <xdr:rowOff>41010</xdr:rowOff>
    </xdr:to>
    <xdr:pic>
      <xdr:nvPicPr>
        <xdr:cNvPr id="2" name="Image 1">
          <a:extLst>
            <a:ext uri="{FF2B5EF4-FFF2-40B4-BE49-F238E27FC236}">
              <a16:creationId xmlns:a16="http://schemas.microsoft.com/office/drawing/2014/main" id="{8DDE7184-398F-476B-8A01-DF95B7DE8EF9}"/>
            </a:ext>
          </a:extLst>
        </xdr:cNvPr>
        <xdr:cNvPicPr>
          <a:picLocks noChangeAspect="1"/>
        </xdr:cNvPicPr>
      </xdr:nvPicPr>
      <xdr:blipFill>
        <a:blip xmlns:r="http://schemas.openxmlformats.org/officeDocument/2006/relationships" r:embed="rId1"/>
        <a:stretch>
          <a:fillRect/>
        </a:stretch>
      </xdr:blipFill>
      <xdr:spPr>
        <a:xfrm>
          <a:off x="0" y="0"/>
          <a:ext cx="988484"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07E5F1B9-C374-4BD0-9C79-06220B8B7F49}"/>
            </a:ext>
          </a:extLst>
        </xdr:cNvPr>
        <xdr:cNvPicPr>
          <a:picLocks noChangeAspect="1"/>
        </xdr:cNvPicPr>
      </xdr:nvPicPr>
      <xdr:blipFill>
        <a:blip xmlns:r="http://schemas.openxmlformats.org/officeDocument/2006/relationships" r:embed="rId2"/>
        <a:stretch>
          <a:fillRect/>
        </a:stretch>
      </xdr:blipFill>
      <xdr:spPr>
        <a:xfrm>
          <a:off x="10346267" y="0"/>
          <a:ext cx="412749" cy="369158"/>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677334</xdr:colOff>
      <xdr:row>2</xdr:row>
      <xdr:rowOff>41010</xdr:rowOff>
    </xdr:to>
    <xdr:pic>
      <xdr:nvPicPr>
        <xdr:cNvPr id="2" name="Image 1">
          <a:extLst>
            <a:ext uri="{FF2B5EF4-FFF2-40B4-BE49-F238E27FC236}">
              <a16:creationId xmlns:a16="http://schemas.microsoft.com/office/drawing/2014/main" id="{8CBB02B4-C152-49D6-80AD-80484634E682}"/>
            </a:ext>
          </a:extLst>
        </xdr:cNvPr>
        <xdr:cNvPicPr>
          <a:picLocks noChangeAspect="1"/>
        </xdr:cNvPicPr>
      </xdr:nvPicPr>
      <xdr:blipFill>
        <a:blip xmlns:r="http://schemas.openxmlformats.org/officeDocument/2006/relationships" r:embed="rId1"/>
        <a:stretch>
          <a:fillRect/>
        </a:stretch>
      </xdr:blipFill>
      <xdr:spPr>
        <a:xfrm>
          <a:off x="0" y="0"/>
          <a:ext cx="988484"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4243645A-4B34-4C3B-9BDB-6DD2F4E25295}"/>
            </a:ext>
          </a:extLst>
        </xdr:cNvPr>
        <xdr:cNvPicPr>
          <a:picLocks noChangeAspect="1"/>
        </xdr:cNvPicPr>
      </xdr:nvPicPr>
      <xdr:blipFill>
        <a:blip xmlns:r="http://schemas.openxmlformats.org/officeDocument/2006/relationships" r:embed="rId2"/>
        <a:stretch>
          <a:fillRect/>
        </a:stretch>
      </xdr:blipFill>
      <xdr:spPr>
        <a:xfrm>
          <a:off x="10346267" y="0"/>
          <a:ext cx="412749" cy="369158"/>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677334</xdr:colOff>
      <xdr:row>2</xdr:row>
      <xdr:rowOff>41010</xdr:rowOff>
    </xdr:to>
    <xdr:pic>
      <xdr:nvPicPr>
        <xdr:cNvPr id="2" name="Image 1">
          <a:extLst>
            <a:ext uri="{FF2B5EF4-FFF2-40B4-BE49-F238E27FC236}">
              <a16:creationId xmlns:a16="http://schemas.microsoft.com/office/drawing/2014/main" id="{0C12A15E-BAC3-4204-B120-78E6CBFC5329}"/>
            </a:ext>
          </a:extLst>
        </xdr:cNvPr>
        <xdr:cNvPicPr>
          <a:picLocks noChangeAspect="1"/>
        </xdr:cNvPicPr>
      </xdr:nvPicPr>
      <xdr:blipFill>
        <a:blip xmlns:r="http://schemas.openxmlformats.org/officeDocument/2006/relationships" r:embed="rId1"/>
        <a:stretch>
          <a:fillRect/>
        </a:stretch>
      </xdr:blipFill>
      <xdr:spPr>
        <a:xfrm>
          <a:off x="0" y="0"/>
          <a:ext cx="987778"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2F8255A7-C09A-4B2E-A4D9-B11B514BAF77}"/>
            </a:ext>
          </a:extLst>
        </xdr:cNvPr>
        <xdr:cNvPicPr>
          <a:picLocks noChangeAspect="1"/>
        </xdr:cNvPicPr>
      </xdr:nvPicPr>
      <xdr:blipFill>
        <a:blip xmlns:r="http://schemas.openxmlformats.org/officeDocument/2006/relationships" r:embed="rId2"/>
        <a:stretch>
          <a:fillRect/>
        </a:stretch>
      </xdr:blipFill>
      <xdr:spPr>
        <a:xfrm>
          <a:off x="8974667" y="0"/>
          <a:ext cx="416277" cy="367747"/>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571500</xdr:colOff>
      <xdr:row>2</xdr:row>
      <xdr:rowOff>41010</xdr:rowOff>
    </xdr:to>
    <xdr:pic>
      <xdr:nvPicPr>
        <xdr:cNvPr id="2" name="Image 1">
          <a:extLst>
            <a:ext uri="{FF2B5EF4-FFF2-40B4-BE49-F238E27FC236}">
              <a16:creationId xmlns:a16="http://schemas.microsoft.com/office/drawing/2014/main" id="{CD1DE874-19B8-419B-832F-E86F98D8759F}"/>
            </a:ext>
          </a:extLst>
        </xdr:cNvPr>
        <xdr:cNvPicPr>
          <a:picLocks noChangeAspect="1"/>
        </xdr:cNvPicPr>
      </xdr:nvPicPr>
      <xdr:blipFill>
        <a:blip xmlns:r="http://schemas.openxmlformats.org/officeDocument/2006/relationships" r:embed="rId1"/>
        <a:stretch>
          <a:fillRect/>
        </a:stretch>
      </xdr:blipFill>
      <xdr:spPr>
        <a:xfrm>
          <a:off x="0" y="0"/>
          <a:ext cx="988484"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9BD93BA2-A383-4FE4-B52E-E0A346E0E076}"/>
            </a:ext>
          </a:extLst>
        </xdr:cNvPr>
        <xdr:cNvPicPr>
          <a:picLocks noChangeAspect="1"/>
        </xdr:cNvPicPr>
      </xdr:nvPicPr>
      <xdr:blipFill>
        <a:blip xmlns:r="http://schemas.openxmlformats.org/officeDocument/2006/relationships" r:embed="rId2"/>
        <a:stretch>
          <a:fillRect/>
        </a:stretch>
      </xdr:blipFill>
      <xdr:spPr>
        <a:xfrm>
          <a:off x="10346267" y="0"/>
          <a:ext cx="412749" cy="369158"/>
        </a:xfrm>
        <a:prstGeom prst="rect">
          <a:avLst/>
        </a:prstGeom>
        <a:solidFill>
          <a:schemeClr val="bg1"/>
        </a:solidFill>
      </xdr:spPr>
    </xdr:pic>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D092A7"/>
      </a:dk2>
      <a:lt2>
        <a:srgbClr val="E03674"/>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sante.gouv.fr/offres-services/referentiel-ins/professionnel-du-medico-social" TargetMode="External"/><Relationship Id="rId13" Type="http://schemas.openxmlformats.org/officeDocument/2006/relationships/hyperlink" Target="https://resana.numerique.gouv.fr/public/information/consulterAccessUrl?cle_url=2146736381BW9TM1VZCDQAbQhuBWsAIAc5WmcGJwZvAmlQbQdmXW5TaAM/UjkAYlRu" TargetMode="External"/><Relationship Id="rId3" Type="http://schemas.openxmlformats.org/officeDocument/2006/relationships/hyperlink" Target="https://esante.gouv.fr/sites/default/files/media_entity/documents/INS_Guide%20implementation_V2.pdf" TargetMode="External"/><Relationship Id="rId7" Type="http://schemas.openxmlformats.org/officeDocument/2006/relationships/hyperlink" Target="https://esante.gouv.fr/sites/default/files/media_entity/documents/ANS_Scenario%20de%20test_vJuin2021.xls" TargetMode="External"/><Relationship Id="rId12" Type="http://schemas.openxmlformats.org/officeDocument/2006/relationships/hyperlink" Target="https://esante.gouv.fr/sites/default/files/media_entity/documents/kit_de_communication_ins_4.zip" TargetMode="External"/><Relationship Id="rId2" Type="http://schemas.openxmlformats.org/officeDocument/2006/relationships/hyperlink" Target="https://esante.gouv.fr/sites/default/files/media_entity/documents/ans_referentiel_identifiant_national_de_sante_v2.0.pdf" TargetMode="External"/><Relationship Id="rId16" Type="http://schemas.openxmlformats.org/officeDocument/2006/relationships/drawing" Target="../drawings/drawing3.xml"/><Relationship Id="rId1" Type="http://schemas.openxmlformats.org/officeDocument/2006/relationships/hyperlink" Target="https://esante.gouv.fr/securite/identite-nationale-de-sante" TargetMode="External"/><Relationship Id="rId6" Type="http://schemas.openxmlformats.org/officeDocument/2006/relationships/hyperlink" Target="https://esante.gouv.fr/sites/default/files/media_entity/documents/180528_RGPD.pdf" TargetMode="External"/><Relationship Id="rId11" Type="http://schemas.openxmlformats.org/officeDocument/2006/relationships/hyperlink" Target="https://esante.gouv.fr/sites/default/files/media_entity/documents/ANS_L%27INS%20en%20quelques%20mots_VF_0.pdf" TargetMode="External"/><Relationship Id="rId5" Type="http://schemas.openxmlformats.org/officeDocument/2006/relationships/hyperlink" Target="https://www.legifrance.gouv.fr/jorf/id/JORFTEXT000039196419/" TargetMode="External"/><Relationship Id="rId15" Type="http://schemas.openxmlformats.org/officeDocument/2006/relationships/printerSettings" Target="../printerSettings/printerSettings3.bin"/><Relationship Id="rId10" Type="http://schemas.openxmlformats.org/officeDocument/2006/relationships/hyperlink" Target="https://esante.gouv.fr/sites/default/files/media_entity/documents/ANS_Mettre_en_oeuvre_INS_VF.pptx" TargetMode="External"/><Relationship Id="rId4" Type="http://schemas.openxmlformats.org/officeDocument/2006/relationships/hyperlink" Target="http://ressources.anap.fr/numerique/publication/2409" TargetMode="External"/><Relationship Id="rId9" Type="http://schemas.openxmlformats.org/officeDocument/2006/relationships/hyperlink" Target="https://esante.gouv.fr/sites/default/files/media_entity/documents/INS_Liste-des-referents-regionaux_Fev-2022.pdf" TargetMode="External"/><Relationship Id="rId14" Type="http://schemas.openxmlformats.org/officeDocument/2006/relationships/hyperlink" Target="https://esante.gouv.fr/webinaires/structures-medico-sociales-comprendre-et-mettre-en-oeuvre-lin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A518F-42C5-448C-A0BB-AF4E04D36F92}">
  <dimension ref="A1:Q56"/>
  <sheetViews>
    <sheetView zoomScale="90" zoomScaleNormal="90" workbookViewId="0"/>
  </sheetViews>
  <sheetFormatPr baseColWidth="10" defaultRowHeight="14.5" x14ac:dyDescent="0.35"/>
  <cols>
    <col min="3" max="3" width="22" customWidth="1"/>
    <col min="4" max="4" width="19.1796875" customWidth="1"/>
    <col min="5" max="5" width="19.6328125" customWidth="1"/>
    <col min="6" max="6" width="21.81640625" customWidth="1"/>
    <col min="7" max="7" width="6.81640625" customWidth="1"/>
    <col min="8" max="8" width="3.36328125" customWidth="1"/>
    <col min="9" max="9" width="17.36328125" customWidth="1"/>
    <col min="10" max="10" width="11.6328125" customWidth="1"/>
    <col min="12" max="12" width="12.6328125" customWidth="1"/>
    <col min="13" max="13" width="18.6328125" customWidth="1"/>
  </cols>
  <sheetData>
    <row r="1" spans="1:17" ht="14.5" customHeight="1" x14ac:dyDescent="0.35">
      <c r="A1" s="12"/>
      <c r="B1" s="14"/>
      <c r="C1" s="14"/>
      <c r="D1" s="295" t="s">
        <v>24</v>
      </c>
      <c r="E1" s="295"/>
      <c r="F1" s="14"/>
      <c r="G1" s="15"/>
      <c r="H1" s="1"/>
      <c r="I1" s="11"/>
      <c r="J1" s="11"/>
      <c r="K1" s="11"/>
      <c r="L1" s="11"/>
      <c r="M1" s="11"/>
      <c r="N1" s="1"/>
      <c r="O1" s="1"/>
      <c r="P1" s="1"/>
      <c r="Q1" s="1"/>
    </row>
    <row r="2" spans="1:17" ht="14.5" customHeight="1" x14ac:dyDescent="0.35">
      <c r="A2" s="13"/>
      <c r="B2" s="16"/>
      <c r="C2" s="16"/>
      <c r="D2" s="296"/>
      <c r="E2" s="296"/>
      <c r="F2" s="16"/>
      <c r="G2" s="17"/>
      <c r="H2" s="1"/>
      <c r="I2" s="11"/>
      <c r="J2" s="11"/>
      <c r="K2" s="11"/>
      <c r="L2" s="11"/>
      <c r="M2" s="11"/>
      <c r="N2" s="1"/>
      <c r="O2" s="1"/>
      <c r="P2" s="1"/>
      <c r="Q2" s="1"/>
    </row>
    <row r="3" spans="1:17" ht="5" customHeight="1" x14ac:dyDescent="0.35">
      <c r="A3" s="18"/>
      <c r="B3" s="16"/>
      <c r="C3" s="16"/>
      <c r="D3" s="16"/>
      <c r="E3" s="16"/>
      <c r="F3" s="16"/>
      <c r="G3" s="17"/>
      <c r="H3" s="1"/>
      <c r="I3" s="11"/>
      <c r="J3" s="297" t="s">
        <v>6</v>
      </c>
      <c r="K3" s="297"/>
      <c r="L3" s="297"/>
      <c r="M3" s="1"/>
      <c r="N3" s="1"/>
      <c r="O3" s="1"/>
      <c r="P3" s="1"/>
      <c r="Q3" s="1"/>
    </row>
    <row r="4" spans="1:17" ht="11" customHeight="1" x14ac:dyDescent="0.35">
      <c r="A4" s="298" t="s">
        <v>73</v>
      </c>
      <c r="B4" s="298"/>
      <c r="C4" s="298"/>
      <c r="D4" s="298"/>
      <c r="E4" s="298"/>
      <c r="F4" s="298"/>
      <c r="G4" s="298"/>
      <c r="H4" s="1"/>
      <c r="I4" s="11"/>
      <c r="J4" s="297"/>
      <c r="K4" s="297"/>
      <c r="L4" s="297"/>
      <c r="M4" s="1"/>
      <c r="N4" s="1"/>
      <c r="O4" s="1"/>
      <c r="P4" s="1"/>
      <c r="Q4" s="1"/>
    </row>
    <row r="5" spans="1:17" ht="14.5" customHeight="1" x14ac:dyDescent="0.35">
      <c r="A5" s="298"/>
      <c r="B5" s="298"/>
      <c r="C5" s="298"/>
      <c r="D5" s="298"/>
      <c r="E5" s="298"/>
      <c r="F5" s="298"/>
      <c r="G5" s="298"/>
      <c r="H5" s="11"/>
      <c r="I5" s="11"/>
      <c r="J5" s="11"/>
      <c r="K5" s="11"/>
      <c r="L5" s="11"/>
      <c r="M5" s="1"/>
      <c r="N5" s="1"/>
      <c r="O5" s="1"/>
      <c r="P5" s="1"/>
      <c r="Q5" s="1"/>
    </row>
    <row r="6" spans="1:17" ht="17.5" customHeight="1" x14ac:dyDescent="0.65">
      <c r="A6" s="298"/>
      <c r="B6" s="298"/>
      <c r="C6" s="298"/>
      <c r="D6" s="298"/>
      <c r="E6" s="298"/>
      <c r="F6" s="298"/>
      <c r="G6" s="298"/>
      <c r="H6" s="1"/>
      <c r="I6" s="33"/>
      <c r="J6" s="34"/>
      <c r="K6" s="19"/>
      <c r="L6" s="19"/>
      <c r="M6" s="20"/>
      <c r="N6" s="1"/>
      <c r="O6" s="1"/>
      <c r="P6" s="1"/>
      <c r="Q6" s="1"/>
    </row>
    <row r="7" spans="1:17" ht="17.5" x14ac:dyDescent="0.65">
      <c r="A7" s="298"/>
      <c r="B7" s="298"/>
      <c r="C7" s="298"/>
      <c r="D7" s="298"/>
      <c r="E7" s="298"/>
      <c r="F7" s="298"/>
      <c r="G7" s="298"/>
      <c r="H7" s="1"/>
      <c r="I7" s="299" t="s">
        <v>0</v>
      </c>
      <c r="J7" s="299"/>
      <c r="K7" s="299"/>
      <c r="L7" s="299"/>
      <c r="M7" s="300"/>
      <c r="N7" s="1"/>
      <c r="O7" s="1"/>
      <c r="P7" s="1"/>
      <c r="Q7" s="1"/>
    </row>
    <row r="8" spans="1:17" ht="17.5" x14ac:dyDescent="0.65">
      <c r="A8" s="298"/>
      <c r="B8" s="298"/>
      <c r="C8" s="298"/>
      <c r="D8" s="298"/>
      <c r="E8" s="298"/>
      <c r="F8" s="298"/>
      <c r="G8" s="298"/>
      <c r="H8" s="1"/>
      <c r="I8" s="63"/>
      <c r="J8" s="36"/>
      <c r="K8" s="21"/>
      <c r="L8" s="21"/>
      <c r="M8" s="22"/>
      <c r="N8" s="1"/>
      <c r="O8" s="1"/>
      <c r="P8" s="1"/>
      <c r="Q8" s="1"/>
    </row>
    <row r="9" spans="1:17" ht="17.5" x14ac:dyDescent="0.65">
      <c r="A9" s="298"/>
      <c r="B9" s="298"/>
      <c r="C9" s="298"/>
      <c r="D9" s="298"/>
      <c r="E9" s="298"/>
      <c r="F9" s="298"/>
      <c r="G9" s="298"/>
      <c r="H9" s="1"/>
      <c r="I9" s="299" t="s">
        <v>25</v>
      </c>
      <c r="J9" s="299"/>
      <c r="K9" s="299"/>
      <c r="L9" s="299"/>
      <c r="M9" s="22"/>
      <c r="N9" s="1"/>
      <c r="O9" s="1"/>
      <c r="P9" s="1"/>
      <c r="Q9" s="1"/>
    </row>
    <row r="10" spans="1:17" ht="17.5" x14ac:dyDescent="0.65">
      <c r="A10" s="298"/>
      <c r="B10" s="298"/>
      <c r="C10" s="298"/>
      <c r="D10" s="298"/>
      <c r="E10" s="298"/>
      <c r="F10" s="298"/>
      <c r="G10" s="298"/>
      <c r="H10" s="1"/>
      <c r="I10" s="35"/>
      <c r="J10" s="36"/>
      <c r="K10" s="21"/>
      <c r="L10" s="21"/>
      <c r="M10" s="22"/>
      <c r="N10" s="1"/>
      <c r="O10" s="1"/>
      <c r="P10" s="1"/>
      <c r="Q10" s="1"/>
    </row>
    <row r="11" spans="1:17" ht="17.5" x14ac:dyDescent="0.65">
      <c r="A11" s="298"/>
      <c r="B11" s="298"/>
      <c r="C11" s="298"/>
      <c r="D11" s="298"/>
      <c r="E11" s="298"/>
      <c r="F11" s="298"/>
      <c r="G11" s="298"/>
      <c r="H11" s="1"/>
      <c r="I11" s="299" t="s">
        <v>8</v>
      </c>
      <c r="J11" s="299"/>
      <c r="K11" s="21"/>
      <c r="L11" s="21"/>
      <c r="M11" s="22"/>
      <c r="N11" s="1"/>
      <c r="O11" s="1"/>
      <c r="P11" s="1"/>
      <c r="Q11" s="1"/>
    </row>
    <row r="12" spans="1:17" ht="17.5" x14ac:dyDescent="0.65">
      <c r="A12" s="298"/>
      <c r="B12" s="298"/>
      <c r="C12" s="298"/>
      <c r="D12" s="298"/>
      <c r="E12" s="298"/>
      <c r="F12" s="298"/>
      <c r="G12" s="298"/>
      <c r="H12" s="1"/>
      <c r="I12" s="35"/>
      <c r="J12" s="36"/>
      <c r="K12" s="21"/>
      <c r="L12" s="21"/>
      <c r="M12" s="22"/>
      <c r="N12" s="1"/>
      <c r="O12" s="1"/>
      <c r="P12" s="1"/>
      <c r="Q12" s="1"/>
    </row>
    <row r="13" spans="1:17" ht="17.5" x14ac:dyDescent="0.65">
      <c r="A13" s="298"/>
      <c r="B13" s="298"/>
      <c r="C13" s="298"/>
      <c r="D13" s="298"/>
      <c r="E13" s="298"/>
      <c r="F13" s="298"/>
      <c r="G13" s="298"/>
      <c r="H13" s="1"/>
      <c r="I13" s="299" t="s">
        <v>11</v>
      </c>
      <c r="J13" s="299"/>
      <c r="K13" s="299"/>
      <c r="L13" s="19"/>
      <c r="M13" s="20"/>
      <c r="N13" s="1"/>
      <c r="O13" s="1"/>
      <c r="P13" s="1"/>
      <c r="Q13" s="1"/>
    </row>
    <row r="14" spans="1:17" ht="17.5" x14ac:dyDescent="0.65">
      <c r="A14" s="298"/>
      <c r="B14" s="298"/>
      <c r="C14" s="298"/>
      <c r="D14" s="298"/>
      <c r="E14" s="298"/>
      <c r="F14" s="298"/>
      <c r="G14" s="298"/>
      <c r="H14" s="1"/>
      <c r="I14" s="35"/>
      <c r="J14" s="34"/>
      <c r="K14" s="19"/>
      <c r="L14" s="19"/>
      <c r="M14" s="20"/>
      <c r="N14" s="1"/>
      <c r="O14" s="1"/>
      <c r="P14" s="1"/>
      <c r="Q14" s="1"/>
    </row>
    <row r="15" spans="1:17" ht="15" customHeight="1" x14ac:dyDescent="0.65">
      <c r="A15" s="298"/>
      <c r="B15" s="298"/>
      <c r="C15" s="298"/>
      <c r="D15" s="298"/>
      <c r="E15" s="298"/>
      <c r="F15" s="298"/>
      <c r="G15" s="298"/>
      <c r="H15" s="1"/>
      <c r="I15" s="301" t="s">
        <v>12</v>
      </c>
      <c r="J15" s="302"/>
      <c r="K15" s="302"/>
      <c r="L15" s="19"/>
      <c r="M15" s="20"/>
      <c r="N15" s="1"/>
      <c r="O15" s="1"/>
      <c r="P15" s="1"/>
      <c r="Q15" s="1"/>
    </row>
    <row r="16" spans="1:17" ht="14.5" customHeight="1" x14ac:dyDescent="0.65">
      <c r="A16" s="298"/>
      <c r="B16" s="298"/>
      <c r="C16" s="298"/>
      <c r="D16" s="298"/>
      <c r="E16" s="298"/>
      <c r="F16" s="298"/>
      <c r="G16" s="298"/>
      <c r="H16" s="1"/>
      <c r="I16" s="33"/>
      <c r="J16" s="34"/>
      <c r="K16" s="19"/>
      <c r="L16" s="19"/>
      <c r="M16" s="20"/>
      <c r="N16" s="1"/>
      <c r="O16" s="1"/>
      <c r="P16" s="1"/>
      <c r="Q16" s="1"/>
    </row>
    <row r="17" spans="1:17" ht="14.5" customHeight="1" x14ac:dyDescent="0.65">
      <c r="A17" s="298"/>
      <c r="B17" s="298"/>
      <c r="C17" s="298"/>
      <c r="D17" s="298"/>
      <c r="E17" s="298"/>
      <c r="F17" s="298"/>
      <c r="G17" s="298"/>
      <c r="H17" s="1"/>
      <c r="I17" s="301" t="s">
        <v>23</v>
      </c>
      <c r="J17" s="302"/>
      <c r="K17" s="19"/>
      <c r="L17" s="19"/>
      <c r="M17" s="20"/>
      <c r="N17" s="1"/>
      <c r="O17" s="1"/>
      <c r="P17" s="1"/>
      <c r="Q17" s="1"/>
    </row>
    <row r="18" spans="1:17" ht="28.5" customHeight="1" x14ac:dyDescent="0.65">
      <c r="A18" s="298"/>
      <c r="B18" s="298"/>
      <c r="C18" s="298"/>
      <c r="D18" s="298"/>
      <c r="E18" s="298"/>
      <c r="F18" s="298"/>
      <c r="G18" s="298"/>
      <c r="H18" s="1"/>
      <c r="I18" s="303" t="s">
        <v>55</v>
      </c>
      <c r="J18" s="303"/>
      <c r="K18" s="303"/>
      <c r="L18" s="62"/>
      <c r="M18" s="62"/>
      <c r="N18" s="1"/>
      <c r="O18" s="1"/>
      <c r="P18" s="1"/>
      <c r="Q18" s="1"/>
    </row>
    <row r="19" spans="1:17" ht="32" customHeight="1" x14ac:dyDescent="0.65">
      <c r="A19" s="298"/>
      <c r="B19" s="298"/>
      <c r="C19" s="298"/>
      <c r="D19" s="298"/>
      <c r="E19" s="298"/>
      <c r="F19" s="298"/>
      <c r="G19" s="298"/>
      <c r="H19" s="1"/>
      <c r="I19" s="63" t="s">
        <v>26</v>
      </c>
      <c r="J19" s="82"/>
      <c r="K19" s="82"/>
      <c r="L19" s="82"/>
      <c r="M19" s="82"/>
      <c r="N19" s="1"/>
      <c r="O19" s="1"/>
      <c r="P19" s="1"/>
      <c r="Q19" s="1"/>
    </row>
    <row r="20" spans="1:17" ht="14.5" customHeight="1" x14ac:dyDescent="0.35">
      <c r="A20" s="298"/>
      <c r="B20" s="298"/>
      <c r="C20" s="298"/>
      <c r="D20" s="298"/>
      <c r="E20" s="298"/>
      <c r="F20" s="298"/>
      <c r="G20" s="298"/>
      <c r="H20" s="1"/>
      <c r="I20" s="1"/>
      <c r="J20" s="1"/>
      <c r="K20" s="1"/>
      <c r="L20" s="1"/>
      <c r="M20" s="1"/>
      <c r="N20" s="1"/>
      <c r="O20" s="1"/>
      <c r="P20" s="1"/>
      <c r="Q20" s="1"/>
    </row>
    <row r="21" spans="1:17" ht="14.5" customHeight="1" x14ac:dyDescent="0.35">
      <c r="A21" s="83"/>
      <c r="B21" s="83"/>
      <c r="C21" s="83"/>
      <c r="D21" s="83"/>
      <c r="E21" s="83"/>
      <c r="F21" s="83"/>
      <c r="G21" s="83"/>
      <c r="H21" s="1"/>
      <c r="I21" s="1"/>
      <c r="J21" s="1"/>
      <c r="K21" s="1"/>
      <c r="L21" s="1"/>
      <c r="M21" s="1"/>
      <c r="N21" s="1"/>
      <c r="O21" s="1"/>
      <c r="P21" s="1"/>
      <c r="Q21" s="1"/>
    </row>
    <row r="22" spans="1:17" ht="14.5" customHeight="1" x14ac:dyDescent="0.35">
      <c r="A22" s="83"/>
      <c r="B22" s="83"/>
      <c r="C22" s="83"/>
      <c r="D22" s="83"/>
      <c r="E22" s="83"/>
      <c r="F22" s="83"/>
      <c r="G22" s="83"/>
      <c r="H22" s="1"/>
      <c r="I22" s="1"/>
      <c r="J22" s="1"/>
      <c r="K22" s="1"/>
      <c r="L22" s="1"/>
      <c r="M22" s="1"/>
      <c r="N22" s="1"/>
      <c r="O22" s="1"/>
      <c r="P22" s="1"/>
      <c r="Q22" s="1"/>
    </row>
    <row r="23" spans="1:17" ht="14.5" customHeight="1" x14ac:dyDescent="0.35">
      <c r="A23" s="83"/>
      <c r="B23" s="83"/>
      <c r="C23" s="83"/>
      <c r="D23" s="83"/>
      <c r="E23" s="83"/>
      <c r="F23" s="83"/>
      <c r="G23" s="83"/>
      <c r="H23" s="1"/>
      <c r="I23" s="1"/>
      <c r="J23" s="1"/>
      <c r="K23" s="1"/>
      <c r="L23" s="1"/>
      <c r="M23" s="1"/>
      <c r="N23" s="1"/>
      <c r="O23" s="1"/>
      <c r="P23" s="1"/>
      <c r="Q23" s="1"/>
    </row>
    <row r="24" spans="1:17" ht="14.5" customHeight="1" x14ac:dyDescent="0.35">
      <c r="A24" s="83"/>
      <c r="B24" s="83"/>
      <c r="C24" s="83"/>
      <c r="D24" s="83"/>
      <c r="E24" s="83"/>
      <c r="F24" s="83"/>
      <c r="G24" s="83"/>
      <c r="H24" s="1"/>
      <c r="I24" s="1"/>
      <c r="J24" s="1"/>
      <c r="K24" s="1"/>
      <c r="L24" s="1"/>
      <c r="M24" s="1"/>
      <c r="N24" s="1"/>
      <c r="O24" s="1"/>
      <c r="P24" s="1"/>
      <c r="Q24" s="1"/>
    </row>
    <row r="25" spans="1:17" ht="14.5" customHeight="1" x14ac:dyDescent="0.35">
      <c r="A25" s="83"/>
      <c r="B25" s="83"/>
      <c r="C25" s="83"/>
      <c r="D25" s="83"/>
      <c r="E25" s="83"/>
      <c r="F25" s="83"/>
      <c r="G25" s="83"/>
      <c r="H25" s="1"/>
      <c r="I25" s="1"/>
      <c r="J25" s="1"/>
      <c r="K25" s="1"/>
      <c r="L25" s="1"/>
      <c r="M25" s="1"/>
      <c r="N25" s="1"/>
      <c r="O25" s="1"/>
      <c r="P25" s="1"/>
      <c r="Q25" s="1"/>
    </row>
    <row r="26" spans="1:17" x14ac:dyDescent="0.35">
      <c r="A26" s="1"/>
      <c r="B26" s="1"/>
      <c r="C26" s="1"/>
      <c r="D26" s="1"/>
      <c r="E26" s="1"/>
      <c r="F26" s="1"/>
      <c r="G26" s="1"/>
      <c r="H26" s="1"/>
      <c r="I26" s="1"/>
      <c r="J26" s="1"/>
      <c r="K26" s="1"/>
      <c r="L26" s="1"/>
      <c r="M26" s="1"/>
      <c r="N26" s="1"/>
      <c r="O26" s="1"/>
      <c r="P26" s="1"/>
      <c r="Q26" s="1"/>
    </row>
    <row r="27" spans="1:17" x14ac:dyDescent="0.35">
      <c r="A27" s="1"/>
      <c r="B27" s="1"/>
      <c r="C27" s="1"/>
      <c r="D27" s="1"/>
      <c r="E27" s="1"/>
      <c r="F27" s="1"/>
      <c r="G27" s="1"/>
      <c r="H27" s="1"/>
      <c r="I27" s="1"/>
      <c r="J27" s="1"/>
      <c r="K27" s="1"/>
      <c r="L27" s="1"/>
      <c r="M27" s="1"/>
      <c r="N27" s="1"/>
      <c r="O27" s="1"/>
      <c r="P27" s="1"/>
      <c r="Q27" s="1"/>
    </row>
    <row r="28" spans="1:17" x14ac:dyDescent="0.35">
      <c r="A28" s="1"/>
      <c r="B28" s="1"/>
      <c r="C28" s="1"/>
      <c r="D28" s="1"/>
      <c r="E28" s="1"/>
      <c r="F28" s="1"/>
      <c r="G28" s="1"/>
      <c r="H28" s="1"/>
      <c r="I28" s="1"/>
      <c r="J28" s="1"/>
      <c r="K28" s="1"/>
      <c r="L28" s="1"/>
      <c r="M28" s="1"/>
      <c r="N28" s="1"/>
      <c r="O28" s="1"/>
      <c r="P28" s="1"/>
      <c r="Q28" s="1"/>
    </row>
    <row r="29" spans="1:17" x14ac:dyDescent="0.35">
      <c r="A29" s="1"/>
      <c r="B29" s="1"/>
      <c r="C29" s="1"/>
      <c r="D29" s="1"/>
      <c r="E29" s="1"/>
      <c r="F29" s="1"/>
      <c r="G29" s="1"/>
      <c r="H29" s="1"/>
      <c r="I29" s="1"/>
      <c r="J29" s="1"/>
      <c r="K29" s="1"/>
      <c r="L29" s="1"/>
      <c r="M29" s="1"/>
      <c r="N29" s="1"/>
      <c r="O29" s="1"/>
      <c r="P29" s="1"/>
      <c r="Q29" s="1"/>
    </row>
    <row r="30" spans="1:17" x14ac:dyDescent="0.35">
      <c r="A30" s="1"/>
      <c r="B30" s="1"/>
      <c r="C30" s="1"/>
      <c r="D30" s="1"/>
      <c r="E30" s="1"/>
      <c r="F30" s="1"/>
      <c r="G30" s="1"/>
      <c r="H30" s="1"/>
      <c r="I30" s="1"/>
      <c r="J30" s="1"/>
      <c r="K30" s="1"/>
      <c r="L30" s="1"/>
      <c r="M30" s="1"/>
      <c r="N30" s="1"/>
      <c r="O30" s="1"/>
      <c r="P30" s="1"/>
      <c r="Q30" s="1"/>
    </row>
    <row r="31" spans="1:17" x14ac:dyDescent="0.35">
      <c r="A31" s="1"/>
      <c r="B31" s="1"/>
      <c r="C31" s="1"/>
      <c r="D31" s="1"/>
      <c r="E31" s="1"/>
      <c r="F31" s="1"/>
      <c r="G31" s="1"/>
      <c r="H31" s="1"/>
      <c r="I31" s="1"/>
      <c r="J31" s="1"/>
      <c r="K31" s="1"/>
      <c r="L31" s="1"/>
      <c r="M31" s="1"/>
      <c r="N31" s="1"/>
      <c r="O31" s="1"/>
      <c r="P31" s="1"/>
      <c r="Q31" s="1"/>
    </row>
    <row r="32" spans="1:17" x14ac:dyDescent="0.35">
      <c r="A32" s="1"/>
      <c r="B32" s="1"/>
      <c r="C32" s="1"/>
      <c r="D32" s="1"/>
      <c r="E32" s="1"/>
      <c r="F32" s="1"/>
      <c r="G32" s="1"/>
      <c r="H32" s="1"/>
      <c r="I32" s="1"/>
      <c r="J32" s="1"/>
      <c r="K32" s="1"/>
      <c r="L32" s="1"/>
      <c r="M32" s="1"/>
      <c r="N32" s="1"/>
      <c r="O32" s="1"/>
      <c r="P32" s="1"/>
      <c r="Q32" s="1"/>
    </row>
    <row r="33" spans="1:17" x14ac:dyDescent="0.35">
      <c r="A33" s="1"/>
      <c r="B33" s="1"/>
      <c r="C33" s="1"/>
      <c r="D33" s="1"/>
      <c r="E33" s="1"/>
      <c r="F33" s="1"/>
      <c r="G33" s="1"/>
      <c r="H33" s="1"/>
      <c r="I33" s="1"/>
      <c r="J33" s="1"/>
      <c r="K33" s="1"/>
      <c r="L33" s="1"/>
      <c r="M33" s="1"/>
      <c r="N33" s="1"/>
      <c r="O33" s="1"/>
      <c r="P33" s="1"/>
      <c r="Q33" s="1"/>
    </row>
    <row r="34" spans="1:17" x14ac:dyDescent="0.35">
      <c r="A34" s="1"/>
      <c r="B34" s="1"/>
      <c r="C34" s="1"/>
      <c r="D34" s="1"/>
      <c r="E34" s="1"/>
      <c r="F34" s="1"/>
      <c r="G34" s="1"/>
      <c r="H34" s="1"/>
      <c r="I34" s="1"/>
      <c r="J34" s="1"/>
      <c r="K34" s="1"/>
      <c r="L34" s="1"/>
      <c r="M34" s="1"/>
      <c r="N34" s="1"/>
      <c r="O34" s="1"/>
      <c r="P34" s="1"/>
      <c r="Q34" s="1"/>
    </row>
    <row r="35" spans="1:17" x14ac:dyDescent="0.35">
      <c r="A35" s="1"/>
      <c r="B35" s="1"/>
      <c r="C35" s="1"/>
      <c r="D35" s="1"/>
      <c r="E35" s="1"/>
      <c r="F35" s="1"/>
      <c r="G35" s="1"/>
      <c r="H35" s="1"/>
      <c r="I35" s="1"/>
      <c r="J35" s="1"/>
      <c r="K35" s="1"/>
      <c r="L35" s="1"/>
      <c r="M35" s="1"/>
      <c r="N35" s="1"/>
      <c r="O35" s="1"/>
      <c r="P35" s="1"/>
      <c r="Q35" s="1"/>
    </row>
    <row r="36" spans="1:17" x14ac:dyDescent="0.35">
      <c r="A36" s="1"/>
      <c r="B36" s="1"/>
      <c r="C36" s="1"/>
      <c r="D36" s="1"/>
      <c r="E36" s="1"/>
      <c r="F36" s="1"/>
      <c r="G36" s="1"/>
      <c r="H36" s="1"/>
      <c r="I36" s="1"/>
      <c r="J36" s="1"/>
      <c r="K36" s="1"/>
      <c r="L36" s="1"/>
      <c r="M36" s="1"/>
      <c r="N36" s="1"/>
      <c r="O36" s="1"/>
      <c r="P36" s="1"/>
      <c r="Q36" s="1"/>
    </row>
    <row r="37" spans="1:17" x14ac:dyDescent="0.35">
      <c r="A37" s="1"/>
      <c r="B37" s="1"/>
      <c r="C37" s="1"/>
      <c r="D37" s="1"/>
      <c r="E37" s="1"/>
      <c r="F37" s="1"/>
      <c r="G37" s="1"/>
      <c r="H37" s="1"/>
      <c r="I37" s="1"/>
      <c r="J37" s="1"/>
      <c r="K37" s="1"/>
      <c r="L37" s="1"/>
      <c r="M37" s="1"/>
      <c r="N37" s="1"/>
      <c r="O37" s="1"/>
      <c r="P37" s="1"/>
      <c r="Q37" s="1"/>
    </row>
    <row r="38" spans="1:17" x14ac:dyDescent="0.35">
      <c r="A38" s="1"/>
      <c r="B38" s="1"/>
      <c r="C38" s="1"/>
      <c r="D38" s="1"/>
      <c r="E38" s="1"/>
      <c r="F38" s="1"/>
      <c r="G38" s="1"/>
      <c r="H38" s="1"/>
      <c r="I38" s="1"/>
      <c r="J38" s="1"/>
      <c r="K38" s="1"/>
      <c r="L38" s="1"/>
      <c r="M38" s="1"/>
      <c r="N38" s="1"/>
      <c r="O38" s="1"/>
      <c r="P38" s="1"/>
      <c r="Q38" s="1"/>
    </row>
    <row r="39" spans="1:17" x14ac:dyDescent="0.35">
      <c r="A39" s="1"/>
      <c r="B39" s="1"/>
      <c r="C39" s="1"/>
      <c r="D39" s="1"/>
      <c r="E39" s="1"/>
      <c r="F39" s="1"/>
      <c r="G39" s="1"/>
      <c r="H39" s="1"/>
      <c r="I39" s="1"/>
      <c r="J39" s="1"/>
      <c r="K39" s="1"/>
      <c r="L39" s="1"/>
      <c r="M39" s="1"/>
      <c r="N39" s="1"/>
      <c r="O39" s="1"/>
      <c r="P39" s="1"/>
      <c r="Q39" s="1"/>
    </row>
    <row r="40" spans="1:17" x14ac:dyDescent="0.35">
      <c r="A40" s="1"/>
      <c r="B40" s="1"/>
      <c r="C40" s="1"/>
      <c r="D40" s="1"/>
      <c r="E40" s="1"/>
      <c r="F40" s="1"/>
      <c r="G40" s="1"/>
      <c r="H40" s="1"/>
      <c r="I40" s="1"/>
      <c r="J40" s="1"/>
      <c r="K40" s="1"/>
      <c r="L40" s="1"/>
      <c r="M40" s="1"/>
      <c r="N40" s="1"/>
      <c r="O40" s="1"/>
      <c r="P40" s="1"/>
      <c r="Q40" s="1"/>
    </row>
    <row r="41" spans="1:17" x14ac:dyDescent="0.35">
      <c r="A41" s="1"/>
      <c r="B41" s="1"/>
      <c r="C41" s="1"/>
      <c r="D41" s="1"/>
      <c r="E41" s="1"/>
      <c r="F41" s="1"/>
      <c r="G41" s="1"/>
      <c r="H41" s="1"/>
      <c r="I41" s="1"/>
      <c r="J41" s="1"/>
      <c r="K41" s="1"/>
      <c r="L41" s="1"/>
      <c r="M41" s="1"/>
      <c r="N41" s="1"/>
      <c r="O41" s="1"/>
      <c r="P41" s="1"/>
      <c r="Q41" s="1"/>
    </row>
    <row r="42" spans="1:17" x14ac:dyDescent="0.35">
      <c r="A42" s="1"/>
      <c r="B42" s="1"/>
      <c r="C42" s="1"/>
      <c r="D42" s="1"/>
      <c r="E42" s="1"/>
      <c r="F42" s="1"/>
      <c r="G42" s="1"/>
      <c r="H42" s="1"/>
      <c r="I42" s="1"/>
      <c r="J42" s="1"/>
      <c r="K42" s="1"/>
      <c r="L42" s="1"/>
      <c r="M42" s="1"/>
      <c r="N42" s="1"/>
      <c r="O42" s="1"/>
      <c r="P42" s="1"/>
      <c r="Q42" s="1"/>
    </row>
    <row r="43" spans="1:17" x14ac:dyDescent="0.35">
      <c r="A43" s="1"/>
      <c r="B43" s="1"/>
      <c r="C43" s="1"/>
      <c r="D43" s="1"/>
      <c r="E43" s="1"/>
      <c r="F43" s="1"/>
      <c r="G43" s="1"/>
      <c r="H43" s="1"/>
      <c r="I43" s="1"/>
      <c r="J43" s="1"/>
      <c r="K43" s="1"/>
      <c r="L43" s="1"/>
      <c r="M43" s="1"/>
      <c r="N43" s="1"/>
      <c r="O43" s="1"/>
      <c r="P43" s="1"/>
      <c r="Q43" s="1"/>
    </row>
    <row r="44" spans="1:17" x14ac:dyDescent="0.35">
      <c r="A44" s="1"/>
      <c r="B44" s="1"/>
      <c r="C44" s="1"/>
      <c r="D44" s="1"/>
      <c r="E44" s="1"/>
      <c r="F44" s="1"/>
      <c r="G44" s="1"/>
      <c r="H44" s="1"/>
      <c r="I44" s="1"/>
      <c r="J44" s="1"/>
      <c r="K44" s="1"/>
      <c r="L44" s="1"/>
      <c r="M44" s="1"/>
      <c r="N44" s="1"/>
      <c r="O44" s="1"/>
      <c r="P44" s="1"/>
      <c r="Q44" s="1"/>
    </row>
    <row r="45" spans="1:17" x14ac:dyDescent="0.35">
      <c r="A45" s="1"/>
      <c r="B45" s="1"/>
      <c r="C45" s="1"/>
      <c r="D45" s="1"/>
      <c r="E45" s="1"/>
      <c r="F45" s="1"/>
      <c r="G45" s="1"/>
      <c r="H45" s="1"/>
      <c r="I45" s="1"/>
      <c r="J45" s="1"/>
      <c r="K45" s="1"/>
      <c r="L45" s="1"/>
      <c r="M45" s="1"/>
      <c r="N45" s="1"/>
      <c r="O45" s="1"/>
      <c r="P45" s="1"/>
      <c r="Q45" s="1"/>
    </row>
    <row r="46" spans="1:17" x14ac:dyDescent="0.35">
      <c r="A46" s="1"/>
      <c r="B46" s="1"/>
      <c r="C46" s="1"/>
      <c r="D46" s="1"/>
      <c r="E46" s="1"/>
      <c r="F46" s="1"/>
      <c r="G46" s="1"/>
      <c r="H46" s="1"/>
      <c r="I46" s="1"/>
      <c r="J46" s="1"/>
      <c r="K46" s="1"/>
      <c r="L46" s="1"/>
      <c r="M46" s="1"/>
      <c r="N46" s="1"/>
      <c r="O46" s="1"/>
      <c r="P46" s="1"/>
      <c r="Q46" s="1"/>
    </row>
    <row r="47" spans="1:17" x14ac:dyDescent="0.35">
      <c r="A47" s="1"/>
      <c r="B47" s="1"/>
      <c r="C47" s="1"/>
      <c r="D47" s="1"/>
      <c r="E47" s="1"/>
      <c r="F47" s="1"/>
      <c r="G47" s="1"/>
      <c r="H47" s="1"/>
      <c r="I47" s="1"/>
      <c r="J47" s="1"/>
      <c r="K47" s="1"/>
      <c r="L47" s="1"/>
      <c r="M47" s="1"/>
      <c r="N47" s="1"/>
      <c r="O47" s="1"/>
      <c r="P47" s="1"/>
      <c r="Q47" s="1"/>
    </row>
    <row r="48" spans="1:17" x14ac:dyDescent="0.35">
      <c r="A48" s="1"/>
      <c r="B48" s="1"/>
      <c r="C48" s="1"/>
      <c r="D48" s="1"/>
      <c r="E48" s="1"/>
      <c r="F48" s="1"/>
      <c r="G48" s="1"/>
      <c r="H48" s="1"/>
      <c r="I48" s="1"/>
      <c r="J48" s="1"/>
      <c r="K48" s="1"/>
      <c r="L48" s="1"/>
      <c r="M48" s="1"/>
      <c r="N48" s="1"/>
      <c r="O48" s="1"/>
      <c r="P48" s="1"/>
      <c r="Q48" s="1"/>
    </row>
    <row r="49" spans="1:17" x14ac:dyDescent="0.35">
      <c r="A49" s="1"/>
      <c r="B49" s="1"/>
      <c r="C49" s="1"/>
      <c r="D49" s="1"/>
      <c r="E49" s="1"/>
      <c r="F49" s="1"/>
      <c r="G49" s="1"/>
      <c r="H49" s="1"/>
      <c r="I49" s="1"/>
      <c r="J49" s="1"/>
      <c r="K49" s="1"/>
      <c r="L49" s="1"/>
      <c r="M49" s="1"/>
      <c r="N49" s="1"/>
      <c r="O49" s="1"/>
      <c r="P49" s="1"/>
      <c r="Q49" s="1"/>
    </row>
    <row r="50" spans="1:17" x14ac:dyDescent="0.35">
      <c r="A50" s="1"/>
      <c r="B50" s="1"/>
      <c r="C50" s="1"/>
      <c r="D50" s="1"/>
      <c r="E50" s="1"/>
      <c r="F50" s="1"/>
      <c r="G50" s="1"/>
      <c r="H50" s="1"/>
      <c r="I50" s="1"/>
      <c r="J50" s="1"/>
      <c r="K50" s="1"/>
      <c r="L50" s="1"/>
      <c r="M50" s="1"/>
      <c r="N50" s="1"/>
      <c r="O50" s="1"/>
      <c r="P50" s="1"/>
      <c r="Q50" s="1"/>
    </row>
    <row r="51" spans="1:17" x14ac:dyDescent="0.35">
      <c r="A51" s="1"/>
      <c r="B51" s="1"/>
      <c r="C51" s="1"/>
      <c r="D51" s="1"/>
      <c r="E51" s="1"/>
      <c r="F51" s="1"/>
      <c r="G51" s="1"/>
      <c r="H51" s="1"/>
      <c r="I51" s="1"/>
      <c r="J51" s="1"/>
      <c r="K51" s="1"/>
      <c r="L51" s="1"/>
      <c r="M51" s="1"/>
      <c r="N51" s="1"/>
      <c r="O51" s="1"/>
      <c r="P51" s="1"/>
      <c r="Q51" s="1"/>
    </row>
    <row r="52" spans="1:17" x14ac:dyDescent="0.35">
      <c r="A52" s="1"/>
      <c r="B52" s="1"/>
      <c r="C52" s="1"/>
      <c r="D52" s="1"/>
      <c r="E52" s="1"/>
      <c r="F52" s="1"/>
      <c r="G52" s="1"/>
      <c r="H52" s="1"/>
      <c r="I52" s="1"/>
      <c r="J52" s="1"/>
      <c r="K52" s="1"/>
      <c r="L52" s="1"/>
      <c r="M52" s="1"/>
      <c r="N52" s="1"/>
      <c r="O52" s="1"/>
      <c r="P52" s="1"/>
      <c r="Q52" s="1"/>
    </row>
    <row r="53" spans="1:17" x14ac:dyDescent="0.35">
      <c r="A53" s="1"/>
      <c r="B53" s="1"/>
      <c r="C53" s="1"/>
      <c r="D53" s="1"/>
      <c r="E53" s="1"/>
      <c r="F53" s="1"/>
      <c r="G53" s="1"/>
      <c r="H53" s="1"/>
      <c r="I53" s="1"/>
      <c r="J53" s="1"/>
      <c r="K53" s="1"/>
      <c r="L53" s="1"/>
      <c r="M53" s="1"/>
      <c r="N53" s="1"/>
      <c r="O53" s="1"/>
      <c r="P53" s="1"/>
      <c r="Q53" s="1"/>
    </row>
    <row r="54" spans="1:17" x14ac:dyDescent="0.35">
      <c r="A54" s="1"/>
      <c r="B54" s="1"/>
      <c r="C54" s="1"/>
      <c r="D54" s="1"/>
      <c r="E54" s="1"/>
      <c r="F54" s="1"/>
      <c r="G54" s="1"/>
      <c r="H54" s="1"/>
      <c r="I54" s="1"/>
      <c r="J54" s="1"/>
      <c r="K54" s="1"/>
      <c r="L54" s="1"/>
      <c r="M54" s="1"/>
      <c r="O54" s="1"/>
      <c r="P54" s="1"/>
      <c r="Q54" s="1"/>
    </row>
    <row r="55" spans="1:17" x14ac:dyDescent="0.35">
      <c r="A55" s="1"/>
      <c r="B55" s="1"/>
      <c r="C55" s="1"/>
      <c r="D55" s="1"/>
      <c r="E55" s="1"/>
      <c r="F55" s="1"/>
      <c r="G55" s="1"/>
      <c r="H55" s="1"/>
      <c r="I55" s="1"/>
      <c r="J55" s="1"/>
      <c r="K55" s="1"/>
      <c r="L55" s="1"/>
      <c r="M55" s="1"/>
      <c r="O55" s="1"/>
      <c r="P55" s="1"/>
      <c r="Q55" s="1"/>
    </row>
    <row r="56" spans="1:17" x14ac:dyDescent="0.35">
      <c r="A56" s="1"/>
      <c r="B56" s="1"/>
      <c r="C56" s="1"/>
      <c r="D56" s="1"/>
      <c r="E56" s="1"/>
      <c r="F56" s="1"/>
      <c r="G56" s="1"/>
      <c r="H56" s="1"/>
      <c r="O56" s="1"/>
      <c r="P56" s="1"/>
      <c r="Q56" s="1"/>
    </row>
  </sheetData>
  <mergeCells count="10">
    <mergeCell ref="D1:E2"/>
    <mergeCell ref="J3:L4"/>
    <mergeCell ref="A4:G20"/>
    <mergeCell ref="I7:M7"/>
    <mergeCell ref="I9:L9"/>
    <mergeCell ref="I11:J11"/>
    <mergeCell ref="I13:K13"/>
    <mergeCell ref="I15:K15"/>
    <mergeCell ref="I17:J17"/>
    <mergeCell ref="I18:K18"/>
  </mergeCells>
  <hyperlinks>
    <hyperlink ref="I7" location="'I.Organisation IV'!A1" display="I. CARACTERISTIQUES DE L'ETABLISSEMENT ET ORGANISATION DE L'IDENTITOVIGILANCE" xr:uid="{05CCE4F1-780C-4F7A-B978-375ED8A20FD7}"/>
    <hyperlink ref="I9" location="'II.Création identités'!A1" display="II. ACCUEIL DU PATIENT ET CREATION DES IDENTITES" xr:uid="{062E98C3-2F7C-49D8-A05C-FE60CF6271CB}"/>
    <hyperlink ref="I11" location="'III.Modification identités'!A1" display="III. MODIFICATION DES IDENTITES" xr:uid="{92D54F15-E457-4DF2-929D-AE574C14E6FC}"/>
    <hyperlink ref="I13" location="'IV.Vérification identités'!A1" display="IV. VERIFICATION DE L'IDENTITE DU PATIENT" xr:uid="{AFDB038C-ACA8-41F8-B2EF-E20C2E58B02F}"/>
    <hyperlink ref="I15" location="'V. Qualité complétude identités'!A1" display="V. QUALITE ET COMPLETUDE DES IDENTITES" xr:uid="{D1FE58E9-B3B9-4CA4-9B88-3388E4C92C27}"/>
    <hyperlink ref="I17" location="'VI. Gestion identités'!A1" display="VI. GESTION DES IDENTITES" xr:uid="{235CA5CD-FD7B-4F56-A85C-AA4E3040574E}"/>
    <hyperlink ref="I18" location="'VII. Etat des lieux SI'!A1" display="VII. ETAT DES LIEUX DU SYSTÈME D'INFORMATION" xr:uid="{607C6B30-658B-46DB-92F7-EB718D78D350}"/>
    <hyperlink ref="I19" location="'PLAN ACTION'!A1" display="PLAN D'ACTIONS" xr:uid="{B6B45567-CFA7-452E-BD5C-48F87ED0AE2F}"/>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2137-D4F0-48A7-8DD4-2DF1B8717BF9}">
  <dimension ref="A1:E116"/>
  <sheetViews>
    <sheetView zoomScale="110" zoomScaleNormal="110" workbookViewId="0">
      <pane ySplit="4" topLeftCell="A5" activePane="bottomLeft" state="frozen"/>
      <selection pane="bottomLeft" activeCell="A3" sqref="A3"/>
    </sheetView>
  </sheetViews>
  <sheetFormatPr baseColWidth="10" defaultColWidth="10.81640625" defaultRowHeight="13" x14ac:dyDescent="0.3"/>
  <cols>
    <col min="1" max="1" width="5.81640625" style="37" customWidth="1"/>
    <col min="2" max="2" width="109.6328125" style="29" customWidth="1"/>
    <col min="3" max="3" width="39.453125" style="56" customWidth="1"/>
    <col min="4" max="4" width="10.81640625" style="29"/>
    <col min="5" max="5" width="13.6328125" style="7" customWidth="1"/>
    <col min="6" max="16384" width="10.81640625" style="7"/>
  </cols>
  <sheetData>
    <row r="1" spans="1:5" s="2" customFormat="1" ht="14.5" x14ac:dyDescent="0.35">
      <c r="A1" s="313" t="s">
        <v>192</v>
      </c>
      <c r="B1" s="313"/>
      <c r="C1" s="313"/>
      <c r="D1" s="38"/>
      <c r="E1" s="314" t="s">
        <v>7</v>
      </c>
    </row>
    <row r="2" spans="1:5" s="2" customFormat="1" ht="14.5" x14ac:dyDescent="0.35">
      <c r="A2" s="313"/>
      <c r="B2" s="313"/>
      <c r="C2" s="313"/>
      <c r="D2" s="38"/>
      <c r="E2" s="314"/>
    </row>
    <row r="3" spans="1:5" s="2" customFormat="1" ht="14.5" x14ac:dyDescent="0.35">
      <c r="A3" s="45"/>
      <c r="B3" s="24"/>
      <c r="C3" s="52"/>
    </row>
    <row r="4" spans="1:5" s="39" customFormat="1" ht="18" x14ac:dyDescent="0.7">
      <c r="A4" s="111" t="s">
        <v>28</v>
      </c>
      <c r="B4" s="101" t="s">
        <v>53</v>
      </c>
      <c r="C4" s="111" t="s">
        <v>49</v>
      </c>
      <c r="D4" s="2"/>
    </row>
    <row r="5" spans="1:5" s="43" customFormat="1" ht="12.5" customHeight="1" x14ac:dyDescent="0.7">
      <c r="A5" s="41"/>
      <c r="B5" s="104"/>
      <c r="C5" s="57"/>
    </row>
    <row r="6" spans="1:5" s="4" customFormat="1" ht="20.5" customHeight="1" x14ac:dyDescent="0.3">
      <c r="A6" s="99" t="s">
        <v>193</v>
      </c>
      <c r="B6" s="51" t="s">
        <v>309</v>
      </c>
      <c r="C6" s="119"/>
    </row>
    <row r="7" spans="1:5" s="4" customFormat="1" ht="15.5" customHeight="1" x14ac:dyDescent="0.3">
      <c r="B7" s="285" t="s">
        <v>311</v>
      </c>
    </row>
    <row r="8" spans="1:5" s="4" customFormat="1" ht="15.5" customHeight="1" x14ac:dyDescent="0.3">
      <c r="B8" s="285"/>
    </row>
    <row r="9" spans="1:5" s="3" customFormat="1" x14ac:dyDescent="0.3">
      <c r="A9" s="30"/>
      <c r="B9" s="50" t="s">
        <v>310</v>
      </c>
      <c r="C9" s="102"/>
      <c r="D9" s="4"/>
    </row>
    <row r="10" spans="1:5" s="49" customFormat="1" x14ac:dyDescent="0.3">
      <c r="A10" s="30"/>
      <c r="B10" s="51"/>
      <c r="C10" s="54"/>
      <c r="D10" s="4"/>
    </row>
    <row r="11" spans="1:5" s="3" customFormat="1" x14ac:dyDescent="0.3">
      <c r="A11" s="30"/>
      <c r="B11" s="51" t="s">
        <v>117</v>
      </c>
      <c r="C11" s="102"/>
      <c r="D11" s="4"/>
    </row>
    <row r="12" spans="1:5" s="4" customFormat="1" x14ac:dyDescent="0.3">
      <c r="A12" s="30"/>
      <c r="B12" s="60"/>
      <c r="C12" s="3"/>
    </row>
    <row r="13" spans="1:5" s="3" customFormat="1" ht="13" customHeight="1" x14ac:dyDescent="0.3">
      <c r="A13" s="30"/>
      <c r="B13" s="30" t="s">
        <v>178</v>
      </c>
      <c r="C13" s="102"/>
    </row>
    <row r="14" spans="1:5" s="3" customFormat="1" x14ac:dyDescent="0.3">
      <c r="A14" s="30"/>
      <c r="B14" s="229" t="s">
        <v>214</v>
      </c>
      <c r="C14" s="53"/>
      <c r="D14" s="28"/>
    </row>
    <row r="15" spans="1:5" s="3" customFormat="1" x14ac:dyDescent="0.3">
      <c r="A15" s="30"/>
      <c r="B15" s="60"/>
      <c r="C15" s="53"/>
    </row>
    <row r="16" spans="1:5" s="3" customFormat="1" x14ac:dyDescent="0.3">
      <c r="A16" s="30"/>
      <c r="B16" s="28" t="s">
        <v>312</v>
      </c>
      <c r="C16" s="102"/>
      <c r="D16" s="28"/>
    </row>
    <row r="17" spans="1:4" s="3" customFormat="1" x14ac:dyDescent="0.3">
      <c r="A17" s="30"/>
      <c r="B17" s="229" t="s">
        <v>221</v>
      </c>
      <c r="C17" s="28"/>
      <c r="D17" s="28"/>
    </row>
    <row r="18" spans="1:4" s="3" customFormat="1" x14ac:dyDescent="0.3">
      <c r="A18" s="30"/>
      <c r="B18" s="28"/>
      <c r="C18" s="28"/>
      <c r="D18" s="28"/>
    </row>
    <row r="19" spans="1:4" s="3" customFormat="1" x14ac:dyDescent="0.3">
      <c r="A19" s="30"/>
      <c r="B19" s="28" t="s">
        <v>313</v>
      </c>
      <c r="C19" s="102"/>
      <c r="D19" s="28"/>
    </row>
    <row r="20" spans="1:4" s="3" customFormat="1" x14ac:dyDescent="0.3">
      <c r="A20" s="30"/>
      <c r="B20" s="229" t="s">
        <v>222</v>
      </c>
      <c r="C20" s="53"/>
      <c r="D20" s="28"/>
    </row>
    <row r="21" spans="1:4" s="3" customFormat="1" x14ac:dyDescent="0.3">
      <c r="A21" s="30"/>
      <c r="B21" s="28"/>
      <c r="C21" s="53"/>
      <c r="D21" s="28"/>
    </row>
    <row r="22" spans="1:4" s="3" customFormat="1" x14ac:dyDescent="0.3">
      <c r="A22" s="30"/>
      <c r="B22" s="28" t="s">
        <v>179</v>
      </c>
      <c r="C22" s="102"/>
      <c r="D22" s="28"/>
    </row>
    <row r="23" spans="1:4" s="3" customFormat="1" x14ac:dyDescent="0.3">
      <c r="A23" s="30"/>
      <c r="B23" s="28"/>
      <c r="C23" s="53"/>
      <c r="D23" s="28"/>
    </row>
    <row r="24" spans="1:4" s="3" customFormat="1" x14ac:dyDescent="0.3">
      <c r="A24" s="60"/>
      <c r="B24" s="233"/>
      <c r="C24" s="59"/>
      <c r="D24" s="28"/>
    </row>
    <row r="25" spans="1:4" s="3" customFormat="1" ht="13" customHeight="1" x14ac:dyDescent="0.3">
      <c r="A25" s="324" t="s">
        <v>419</v>
      </c>
      <c r="B25" s="324"/>
      <c r="C25" s="324"/>
      <c r="D25" s="28"/>
    </row>
    <row r="26" spans="1:4" s="3" customFormat="1" x14ac:dyDescent="0.3">
      <c r="A26" s="324"/>
      <c r="B26" s="324"/>
      <c r="C26" s="324"/>
      <c r="D26" s="28"/>
    </row>
    <row r="27" spans="1:4" s="3" customFormat="1" ht="14.5" customHeight="1" x14ac:dyDescent="0.3">
      <c r="A27" s="324"/>
      <c r="B27" s="324"/>
      <c r="C27" s="324"/>
      <c r="D27" s="28"/>
    </row>
    <row r="28" spans="1:4" s="3" customFormat="1" x14ac:dyDescent="0.3">
      <c r="A28" s="324"/>
      <c r="B28" s="324"/>
      <c r="C28" s="324"/>
      <c r="D28" s="28"/>
    </row>
    <row r="29" spans="1:4" s="3" customFormat="1" x14ac:dyDescent="0.3">
      <c r="A29" s="324"/>
      <c r="B29" s="324"/>
      <c r="C29" s="324"/>
      <c r="D29" s="28"/>
    </row>
    <row r="30" spans="1:4" s="3" customFormat="1" x14ac:dyDescent="0.3">
      <c r="A30" s="324"/>
      <c r="B30" s="324"/>
      <c r="C30" s="324"/>
      <c r="D30" s="28"/>
    </row>
    <row r="31" spans="1:4" s="3" customFormat="1" x14ac:dyDescent="0.3">
      <c r="A31" s="324"/>
      <c r="B31" s="324"/>
      <c r="C31" s="324"/>
      <c r="D31" s="28"/>
    </row>
    <row r="32" spans="1:4" s="3" customFormat="1" x14ac:dyDescent="0.3">
      <c r="A32" s="324"/>
      <c r="B32" s="324"/>
      <c r="C32" s="324"/>
      <c r="D32" s="28"/>
    </row>
    <row r="33" spans="1:4" s="3" customFormat="1" ht="27" customHeight="1" x14ac:dyDescent="0.3">
      <c r="A33" s="324"/>
      <c r="B33" s="324"/>
      <c r="C33" s="324"/>
      <c r="D33" s="28"/>
    </row>
    <row r="34" spans="1:4" s="3" customFormat="1" x14ac:dyDescent="0.3">
      <c r="A34" s="30"/>
      <c r="B34" s="28"/>
      <c r="C34" s="53"/>
      <c r="D34" s="28"/>
    </row>
    <row r="35" spans="1:4" s="3" customFormat="1" x14ac:dyDescent="0.3">
      <c r="A35" s="30"/>
      <c r="B35" s="28"/>
      <c r="C35" s="53"/>
      <c r="D35" s="28"/>
    </row>
    <row r="36" spans="1:4" s="3" customFormat="1" x14ac:dyDescent="0.3">
      <c r="A36" s="30"/>
      <c r="B36" s="28"/>
      <c r="C36" s="53"/>
      <c r="D36" s="28"/>
    </row>
    <row r="37" spans="1:4" s="3" customFormat="1" x14ac:dyDescent="0.3">
      <c r="A37" s="30"/>
      <c r="B37" s="28"/>
      <c r="C37" s="53"/>
      <c r="D37" s="28"/>
    </row>
    <row r="38" spans="1:4" s="3" customFormat="1" x14ac:dyDescent="0.3">
      <c r="A38" s="30"/>
      <c r="B38" s="28"/>
      <c r="C38" s="53"/>
      <c r="D38" s="28"/>
    </row>
    <row r="39" spans="1:4" s="3" customFormat="1" x14ac:dyDescent="0.3">
      <c r="A39" s="30"/>
      <c r="B39" s="28"/>
      <c r="C39" s="53"/>
      <c r="D39" s="28"/>
    </row>
    <row r="40" spans="1:4" s="3" customFormat="1" x14ac:dyDescent="0.3">
      <c r="A40" s="30"/>
      <c r="B40" s="28"/>
      <c r="C40" s="53"/>
      <c r="D40" s="28"/>
    </row>
    <row r="41" spans="1:4" s="3" customFormat="1" x14ac:dyDescent="0.3">
      <c r="A41" s="30"/>
      <c r="B41" s="28"/>
      <c r="C41" s="53"/>
      <c r="D41" s="28"/>
    </row>
    <row r="42" spans="1:4" s="3" customFormat="1" x14ac:dyDescent="0.3">
      <c r="A42" s="30"/>
      <c r="B42" s="28"/>
      <c r="C42" s="53"/>
      <c r="D42" s="28"/>
    </row>
    <row r="43" spans="1:4" s="3" customFormat="1" x14ac:dyDescent="0.3">
      <c r="A43" s="30"/>
      <c r="B43" s="28"/>
      <c r="C43" s="53"/>
      <c r="D43" s="28"/>
    </row>
    <row r="44" spans="1:4" s="3" customFormat="1" x14ac:dyDescent="0.3">
      <c r="A44" s="30"/>
      <c r="B44" s="28"/>
      <c r="C44" s="53"/>
      <c r="D44" s="28"/>
    </row>
    <row r="45" spans="1:4" s="3" customFormat="1" x14ac:dyDescent="0.3">
      <c r="A45" s="30"/>
      <c r="B45" s="28"/>
      <c r="C45" s="53"/>
      <c r="D45" s="28"/>
    </row>
    <row r="46" spans="1:4" s="3" customFormat="1" x14ac:dyDescent="0.3">
      <c r="A46" s="30"/>
      <c r="B46" s="28"/>
      <c r="C46" s="53"/>
      <c r="D46" s="28"/>
    </row>
    <row r="47" spans="1:4" s="3" customFormat="1" x14ac:dyDescent="0.3">
      <c r="A47" s="30"/>
      <c r="B47" s="28"/>
      <c r="C47" s="53"/>
      <c r="D47" s="28"/>
    </row>
    <row r="48" spans="1:4" s="3" customFormat="1" x14ac:dyDescent="0.3">
      <c r="A48" s="30"/>
      <c r="B48" s="28"/>
      <c r="C48" s="53"/>
      <c r="D48" s="28"/>
    </row>
    <row r="49" spans="1:4" s="3" customFormat="1" x14ac:dyDescent="0.3">
      <c r="A49" s="30"/>
      <c r="B49" s="28"/>
      <c r="C49" s="53"/>
      <c r="D49" s="28"/>
    </row>
    <row r="50" spans="1:4" s="3" customFormat="1" x14ac:dyDescent="0.3">
      <c r="A50" s="30"/>
      <c r="B50" s="28"/>
      <c r="C50" s="53"/>
      <c r="D50" s="28"/>
    </row>
    <row r="51" spans="1:4" s="3" customFormat="1" x14ac:dyDescent="0.3">
      <c r="A51" s="30"/>
      <c r="B51" s="28"/>
      <c r="C51" s="53"/>
      <c r="D51" s="28"/>
    </row>
    <row r="52" spans="1:4" s="3" customFormat="1" x14ac:dyDescent="0.3">
      <c r="A52" s="30"/>
      <c r="B52" s="28"/>
      <c r="C52" s="53"/>
      <c r="D52" s="28"/>
    </row>
    <row r="53" spans="1:4" s="3" customFormat="1" x14ac:dyDescent="0.3">
      <c r="A53" s="30"/>
      <c r="B53" s="28"/>
      <c r="C53" s="53"/>
      <c r="D53" s="28"/>
    </row>
    <row r="54" spans="1:4" s="3" customFormat="1" x14ac:dyDescent="0.3">
      <c r="A54" s="30"/>
      <c r="B54" s="28"/>
      <c r="C54" s="53"/>
      <c r="D54" s="28"/>
    </row>
    <row r="55" spans="1:4" s="3" customFormat="1" x14ac:dyDescent="0.3">
      <c r="A55" s="30"/>
      <c r="B55" s="28"/>
      <c r="C55" s="53"/>
      <c r="D55" s="28"/>
    </row>
    <row r="56" spans="1:4" s="3" customFormat="1" x14ac:dyDescent="0.3">
      <c r="A56" s="30"/>
      <c r="B56" s="28"/>
      <c r="C56" s="53"/>
      <c r="D56" s="28"/>
    </row>
    <row r="57" spans="1:4" s="3" customFormat="1" x14ac:dyDescent="0.3">
      <c r="A57" s="30"/>
      <c r="B57" s="28"/>
      <c r="C57" s="53"/>
      <c r="D57" s="28"/>
    </row>
    <row r="58" spans="1:4" s="3" customFormat="1" x14ac:dyDescent="0.3">
      <c r="A58" s="30"/>
      <c r="B58" s="28"/>
      <c r="C58" s="53"/>
      <c r="D58" s="28"/>
    </row>
    <row r="59" spans="1:4" s="3" customFormat="1" x14ac:dyDescent="0.3">
      <c r="A59" s="30"/>
      <c r="B59" s="28"/>
      <c r="C59" s="53"/>
      <c r="D59" s="28"/>
    </row>
    <row r="60" spans="1:4" s="3" customFormat="1" x14ac:dyDescent="0.3">
      <c r="A60" s="30"/>
      <c r="B60" s="28"/>
      <c r="C60" s="53"/>
      <c r="D60" s="28"/>
    </row>
    <row r="61" spans="1:4" s="3" customFormat="1" x14ac:dyDescent="0.3">
      <c r="A61" s="30"/>
      <c r="B61" s="28"/>
      <c r="C61" s="53"/>
      <c r="D61" s="28"/>
    </row>
    <row r="62" spans="1:4" s="3" customFormat="1" x14ac:dyDescent="0.3">
      <c r="A62" s="30"/>
      <c r="B62" s="28"/>
      <c r="C62" s="53"/>
      <c r="D62" s="28"/>
    </row>
    <row r="63" spans="1:4" s="3" customFormat="1" x14ac:dyDescent="0.3">
      <c r="A63" s="30"/>
      <c r="B63" s="28"/>
      <c r="C63" s="53"/>
      <c r="D63" s="28"/>
    </row>
    <row r="64" spans="1:4" s="3" customFormat="1" x14ac:dyDescent="0.3">
      <c r="A64" s="30"/>
      <c r="B64" s="28"/>
      <c r="C64" s="53"/>
      <c r="D64" s="28"/>
    </row>
    <row r="65" spans="1:4" s="3" customFormat="1" x14ac:dyDescent="0.3">
      <c r="A65" s="30"/>
      <c r="B65" s="28"/>
      <c r="C65" s="53"/>
      <c r="D65" s="28"/>
    </row>
    <row r="66" spans="1:4" s="3" customFormat="1" x14ac:dyDescent="0.3">
      <c r="A66" s="30"/>
      <c r="B66" s="28"/>
      <c r="C66" s="53"/>
      <c r="D66" s="28"/>
    </row>
    <row r="67" spans="1:4" s="3" customFormat="1" x14ac:dyDescent="0.3">
      <c r="A67" s="30"/>
      <c r="B67" s="28"/>
      <c r="C67" s="53"/>
      <c r="D67" s="28"/>
    </row>
    <row r="68" spans="1:4" s="3" customFormat="1" x14ac:dyDescent="0.3">
      <c r="A68" s="30"/>
      <c r="B68" s="28"/>
      <c r="C68" s="53"/>
      <c r="D68" s="28"/>
    </row>
    <row r="69" spans="1:4" s="3" customFormat="1" x14ac:dyDescent="0.3">
      <c r="A69" s="30"/>
      <c r="B69" s="28"/>
      <c r="C69" s="53"/>
      <c r="D69" s="28"/>
    </row>
    <row r="70" spans="1:4" s="3" customFormat="1" x14ac:dyDescent="0.3">
      <c r="A70" s="30"/>
      <c r="B70" s="28"/>
      <c r="C70" s="53"/>
      <c r="D70" s="28"/>
    </row>
    <row r="71" spans="1:4" s="3" customFormat="1" x14ac:dyDescent="0.3">
      <c r="A71" s="30"/>
      <c r="B71" s="28"/>
      <c r="C71" s="53"/>
      <c r="D71" s="28"/>
    </row>
    <row r="72" spans="1:4" s="3" customFormat="1" x14ac:dyDescent="0.3">
      <c r="A72" s="30"/>
      <c r="B72" s="28"/>
      <c r="C72" s="53"/>
      <c r="D72" s="28"/>
    </row>
    <row r="73" spans="1:4" s="3" customFormat="1" x14ac:dyDescent="0.3">
      <c r="A73" s="30"/>
      <c r="B73" s="28"/>
      <c r="C73" s="53"/>
      <c r="D73" s="28"/>
    </row>
    <row r="74" spans="1:4" s="3" customFormat="1" x14ac:dyDescent="0.3">
      <c r="A74" s="30"/>
      <c r="B74" s="28"/>
      <c r="C74" s="53"/>
      <c r="D74" s="28"/>
    </row>
    <row r="75" spans="1:4" s="3" customFormat="1" x14ac:dyDescent="0.3">
      <c r="A75" s="30"/>
      <c r="B75" s="28"/>
      <c r="C75" s="53"/>
      <c r="D75" s="28"/>
    </row>
    <row r="76" spans="1:4" s="3" customFormat="1" x14ac:dyDescent="0.3">
      <c r="A76" s="30"/>
      <c r="B76" s="28"/>
      <c r="C76" s="53"/>
      <c r="D76" s="28"/>
    </row>
    <row r="77" spans="1:4" s="3" customFormat="1" x14ac:dyDescent="0.3">
      <c r="A77" s="30"/>
      <c r="B77" s="28"/>
      <c r="C77" s="53"/>
      <c r="D77" s="28"/>
    </row>
    <row r="78" spans="1:4" s="3" customFormat="1" x14ac:dyDescent="0.3">
      <c r="A78" s="30"/>
      <c r="B78" s="28"/>
      <c r="C78" s="53"/>
      <c r="D78" s="28"/>
    </row>
    <row r="79" spans="1:4" s="3" customFormat="1" x14ac:dyDescent="0.3">
      <c r="A79" s="30"/>
      <c r="B79" s="28"/>
      <c r="C79" s="53"/>
      <c r="D79" s="28"/>
    </row>
    <row r="80" spans="1:4" s="3" customFormat="1" x14ac:dyDescent="0.3">
      <c r="A80" s="30"/>
      <c r="B80" s="28"/>
      <c r="C80" s="53"/>
      <c r="D80" s="28"/>
    </row>
    <row r="81" spans="1:4" s="3" customFormat="1" x14ac:dyDescent="0.3">
      <c r="A81" s="30"/>
      <c r="B81" s="28"/>
      <c r="C81" s="53"/>
      <c r="D81" s="28"/>
    </row>
    <row r="82" spans="1:4" s="3" customFormat="1" x14ac:dyDescent="0.3">
      <c r="A82" s="30"/>
      <c r="B82" s="28"/>
      <c r="C82" s="53"/>
      <c r="D82" s="28"/>
    </row>
    <row r="83" spans="1:4" s="3" customFormat="1" x14ac:dyDescent="0.3">
      <c r="A83" s="30"/>
      <c r="B83" s="28"/>
      <c r="C83" s="53"/>
      <c r="D83" s="28"/>
    </row>
    <row r="84" spans="1:4" s="3" customFormat="1" x14ac:dyDescent="0.3">
      <c r="A84" s="30"/>
      <c r="B84" s="28"/>
      <c r="C84" s="53"/>
      <c r="D84" s="28"/>
    </row>
    <row r="85" spans="1:4" s="3" customFormat="1" x14ac:dyDescent="0.3">
      <c r="A85" s="30"/>
      <c r="B85" s="28"/>
      <c r="C85" s="53"/>
      <c r="D85" s="28"/>
    </row>
    <row r="86" spans="1:4" s="3" customFormat="1" x14ac:dyDescent="0.3">
      <c r="A86" s="30"/>
      <c r="B86" s="28"/>
      <c r="C86" s="53"/>
      <c r="D86" s="28"/>
    </row>
    <row r="87" spans="1:4" s="3" customFormat="1" x14ac:dyDescent="0.3">
      <c r="A87" s="30"/>
      <c r="B87" s="28"/>
      <c r="C87" s="53"/>
      <c r="D87" s="28"/>
    </row>
    <row r="88" spans="1:4" s="3" customFormat="1" x14ac:dyDescent="0.3">
      <c r="A88" s="30"/>
      <c r="B88" s="28"/>
      <c r="C88" s="53"/>
      <c r="D88" s="28"/>
    </row>
    <row r="89" spans="1:4" s="3" customFormat="1" x14ac:dyDescent="0.3">
      <c r="A89" s="30"/>
      <c r="B89" s="28"/>
      <c r="C89" s="53"/>
      <c r="D89" s="28"/>
    </row>
    <row r="90" spans="1:4" s="3" customFormat="1" x14ac:dyDescent="0.3">
      <c r="A90" s="30"/>
      <c r="B90" s="28"/>
      <c r="C90" s="53"/>
      <c r="D90" s="28"/>
    </row>
    <row r="91" spans="1:4" s="3" customFormat="1" x14ac:dyDescent="0.3">
      <c r="A91" s="30"/>
      <c r="B91" s="28"/>
      <c r="C91" s="53"/>
      <c r="D91" s="28"/>
    </row>
    <row r="92" spans="1:4" s="3" customFormat="1" x14ac:dyDescent="0.3">
      <c r="A92" s="30"/>
      <c r="B92" s="28"/>
      <c r="C92" s="53"/>
      <c r="D92" s="28"/>
    </row>
    <row r="93" spans="1:4" s="3" customFormat="1" x14ac:dyDescent="0.3">
      <c r="A93" s="30"/>
      <c r="B93" s="28"/>
      <c r="C93" s="53"/>
      <c r="D93" s="28"/>
    </row>
    <row r="94" spans="1:4" s="3" customFormat="1" x14ac:dyDescent="0.3">
      <c r="A94" s="30"/>
      <c r="B94" s="28"/>
      <c r="C94" s="53"/>
      <c r="D94" s="28"/>
    </row>
    <row r="95" spans="1:4" s="3" customFormat="1" x14ac:dyDescent="0.3">
      <c r="A95" s="30"/>
      <c r="B95" s="28"/>
      <c r="C95" s="53"/>
      <c r="D95" s="28"/>
    </row>
    <row r="96" spans="1:4" s="3" customFormat="1" x14ac:dyDescent="0.3">
      <c r="A96" s="30"/>
      <c r="B96" s="28"/>
      <c r="C96" s="53"/>
      <c r="D96" s="28"/>
    </row>
    <row r="97" spans="1:4" s="3" customFormat="1" x14ac:dyDescent="0.3">
      <c r="A97" s="30"/>
      <c r="B97" s="28"/>
      <c r="C97" s="53"/>
      <c r="D97" s="28"/>
    </row>
    <row r="98" spans="1:4" s="3" customFormat="1" x14ac:dyDescent="0.3">
      <c r="A98" s="30"/>
      <c r="B98" s="28"/>
      <c r="C98" s="53"/>
      <c r="D98" s="28"/>
    </row>
    <row r="99" spans="1:4" s="3" customFormat="1" x14ac:dyDescent="0.3">
      <c r="A99" s="30"/>
      <c r="B99" s="28"/>
      <c r="C99" s="53"/>
      <c r="D99" s="28"/>
    </row>
    <row r="100" spans="1:4" s="3" customFormat="1" x14ac:dyDescent="0.3">
      <c r="A100" s="30"/>
      <c r="B100" s="28"/>
      <c r="C100" s="53"/>
      <c r="D100" s="28"/>
    </row>
    <row r="101" spans="1:4" s="3" customFormat="1" x14ac:dyDescent="0.3">
      <c r="A101" s="30"/>
      <c r="B101" s="28"/>
      <c r="C101" s="53"/>
      <c r="D101" s="28"/>
    </row>
    <row r="102" spans="1:4" s="3" customFormat="1" x14ac:dyDescent="0.3">
      <c r="A102" s="30"/>
      <c r="B102" s="28"/>
      <c r="C102" s="53"/>
      <c r="D102" s="28"/>
    </row>
    <row r="103" spans="1:4" s="3" customFormat="1" x14ac:dyDescent="0.3">
      <c r="A103" s="30"/>
      <c r="B103" s="28"/>
      <c r="C103" s="53"/>
      <c r="D103" s="28"/>
    </row>
    <row r="104" spans="1:4" s="3" customFormat="1" x14ac:dyDescent="0.3">
      <c r="A104" s="30"/>
      <c r="B104" s="28"/>
      <c r="C104" s="53"/>
      <c r="D104" s="28"/>
    </row>
    <row r="105" spans="1:4" s="3" customFormat="1" x14ac:dyDescent="0.3">
      <c r="A105" s="30"/>
      <c r="B105" s="28"/>
      <c r="C105" s="53"/>
      <c r="D105" s="28"/>
    </row>
    <row r="106" spans="1:4" s="3" customFormat="1" x14ac:dyDescent="0.3">
      <c r="A106" s="30"/>
      <c r="B106" s="28"/>
      <c r="C106" s="53"/>
      <c r="D106" s="28"/>
    </row>
    <row r="107" spans="1:4" s="3" customFormat="1" x14ac:dyDescent="0.3">
      <c r="A107" s="30"/>
      <c r="B107" s="28"/>
      <c r="C107" s="53"/>
      <c r="D107" s="28"/>
    </row>
    <row r="108" spans="1:4" s="3" customFormat="1" x14ac:dyDescent="0.3">
      <c r="A108" s="30"/>
      <c r="B108" s="28"/>
      <c r="C108" s="53"/>
      <c r="D108" s="28"/>
    </row>
    <row r="109" spans="1:4" s="3" customFormat="1" x14ac:dyDescent="0.3">
      <c r="A109" s="30"/>
      <c r="B109" s="28"/>
      <c r="C109" s="53"/>
      <c r="D109" s="28"/>
    </row>
    <row r="110" spans="1:4" s="3" customFormat="1" x14ac:dyDescent="0.3">
      <c r="A110" s="30"/>
      <c r="B110" s="28"/>
      <c r="C110" s="53"/>
      <c r="D110" s="28"/>
    </row>
    <row r="111" spans="1:4" s="3" customFormat="1" x14ac:dyDescent="0.3">
      <c r="A111" s="30"/>
      <c r="B111" s="28"/>
      <c r="C111" s="53"/>
      <c r="D111" s="28"/>
    </row>
    <row r="112" spans="1:4" s="3" customFormat="1" x14ac:dyDescent="0.3">
      <c r="A112" s="30"/>
      <c r="B112" s="28"/>
      <c r="C112" s="53"/>
      <c r="D112" s="28"/>
    </row>
    <row r="113" spans="1:4" s="3" customFormat="1" x14ac:dyDescent="0.3">
      <c r="A113" s="30"/>
      <c r="B113" s="28"/>
      <c r="C113" s="53"/>
      <c r="D113" s="28"/>
    </row>
    <row r="114" spans="1:4" s="3" customFormat="1" x14ac:dyDescent="0.3">
      <c r="A114" s="30"/>
      <c r="B114" s="28"/>
      <c r="C114" s="53"/>
      <c r="D114" s="28"/>
    </row>
    <row r="115" spans="1:4" s="3" customFormat="1" x14ac:dyDescent="0.3">
      <c r="A115" s="30"/>
      <c r="B115" s="28"/>
      <c r="C115" s="53"/>
      <c r="D115" s="28"/>
    </row>
    <row r="116" spans="1:4" x14ac:dyDescent="0.3">
      <c r="C116" s="53"/>
    </row>
  </sheetData>
  <mergeCells count="3">
    <mergeCell ref="A1:C2"/>
    <mergeCell ref="E1:E2"/>
    <mergeCell ref="A25:C33"/>
  </mergeCells>
  <hyperlinks>
    <hyperlink ref="E1:E2" location="'Menu principal'!A1" display="Menu principal" xr:uid="{DC9C8B70-0A4B-424D-A973-02A5A08C6242}"/>
    <hyperlink ref="B14" location="GLOSSAIRE!A1" display="Attention, le code INSEE (ou COG - code officiel géographique) est différent du code postal. Reportez-vous au glossaire pour plus de précision." xr:uid="{AFEE2C3E-FCB6-423C-916A-144E2A3D6B12}"/>
    <hyperlink ref="B17" location="GLOSSAIRE!A1" display="Attention, le code INSEE (ou COG - code officiel géographique) est différent du code postal. Reportez-vous au glossaire pour plus de précision." xr:uid="{D204EC23-2038-412F-95BA-D7C6A3EACFD3}"/>
    <hyperlink ref="B20" location="GLOSSAIRE!A1" display="Attention, le code INSEE (ou COG - code officiel géographique) est différent du code postal. Reportez-vous au glossaire pour plus de précision." xr:uid="{198ADB46-BA33-4878-B5FC-9CA9A6CF568B}"/>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B8168D-F9D0-40D5-A03B-B1FE0CF37C13}">
          <x14:formula1>
            <xm:f>Liste!$B$1:$B$2</xm:f>
          </x14:formula1>
          <xm:sqref>C9 C16 C13 C11 C22 C19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91E79-A227-48D4-BF02-4E5CE1ED5957}">
  <dimension ref="A1:O138"/>
  <sheetViews>
    <sheetView zoomScale="70" zoomScaleNormal="70" workbookViewId="0">
      <pane xSplit="2" ySplit="4" topLeftCell="C5" activePane="bottomRight" state="frozen"/>
      <selection pane="topRight" activeCell="C1" sqref="C1"/>
      <selection pane="bottomLeft" activeCell="A5" sqref="A5"/>
      <selection pane="bottomRight" activeCell="A5" sqref="A5:A10"/>
    </sheetView>
  </sheetViews>
  <sheetFormatPr baseColWidth="10" defaultColWidth="10.81640625" defaultRowHeight="13" x14ac:dyDescent="0.3"/>
  <cols>
    <col min="1" max="1" width="11.1796875" style="7" customWidth="1"/>
    <col min="2" max="2" width="6.36328125" style="56" customWidth="1"/>
    <col min="3" max="3" width="67.453125" style="7" customWidth="1"/>
    <col min="4" max="4" width="29.36328125" style="67" customWidth="1"/>
    <col min="5" max="5" width="93.6328125" style="108" customWidth="1"/>
    <col min="6" max="6" width="71.453125" style="108" customWidth="1"/>
    <col min="7" max="7" width="10.1796875" style="7" customWidth="1"/>
    <col min="8" max="8" width="4.453125" style="7" customWidth="1"/>
    <col min="9" max="9" width="13.6328125" style="7" customWidth="1"/>
    <col min="10" max="16384" width="10.81640625" style="7"/>
  </cols>
  <sheetData>
    <row r="1" spans="1:12" s="2" customFormat="1" ht="20.5" customHeight="1" x14ac:dyDescent="0.35">
      <c r="B1" s="342" t="s">
        <v>26</v>
      </c>
      <c r="C1" s="342"/>
      <c r="D1" s="342"/>
      <c r="E1" s="342"/>
      <c r="F1" s="342"/>
      <c r="G1" s="342"/>
      <c r="H1" s="32"/>
      <c r="I1" s="323" t="s">
        <v>7</v>
      </c>
    </row>
    <row r="2" spans="1:12" s="2" customFormat="1" ht="22" hidden="1" x14ac:dyDescent="0.35">
      <c r="B2" s="342"/>
      <c r="C2" s="342"/>
      <c r="D2" s="342"/>
      <c r="E2" s="342"/>
      <c r="F2" s="342"/>
      <c r="G2" s="342"/>
      <c r="H2" s="31"/>
      <c r="I2" s="323"/>
    </row>
    <row r="3" spans="1:12" s="2" customFormat="1" ht="14.5" x14ac:dyDescent="0.35">
      <c r="B3" s="187"/>
      <c r="C3" s="9"/>
      <c r="D3" s="66"/>
      <c r="E3" s="201"/>
      <c r="F3" s="109"/>
      <c r="G3" s="9"/>
    </row>
    <row r="4" spans="1:12" s="182" customFormat="1" ht="16.5" x14ac:dyDescent="0.65">
      <c r="A4" s="126" t="s">
        <v>34</v>
      </c>
      <c r="B4" s="129" t="s">
        <v>28</v>
      </c>
      <c r="C4" s="127" t="s">
        <v>27</v>
      </c>
      <c r="D4" s="128" t="s">
        <v>31</v>
      </c>
      <c r="E4" s="127" t="s">
        <v>30</v>
      </c>
      <c r="F4" s="129" t="s">
        <v>84</v>
      </c>
      <c r="G4" s="127" t="s">
        <v>29</v>
      </c>
    </row>
    <row r="5" spans="1:12" s="3" customFormat="1" ht="145.5" customHeight="1" x14ac:dyDescent="0.3">
      <c r="A5" s="332" t="s">
        <v>78</v>
      </c>
      <c r="B5" s="147" t="s">
        <v>74</v>
      </c>
      <c r="C5" s="215" t="str">
        <f>'0. Avant de débuter'!B6</f>
        <v xml:space="preserve">Avez-vous identifié un ou plusieurs professionnels en charge des questions liées à l'identification de la personne accompagnée au sein de votre établissement et/ou service ? </v>
      </c>
      <c r="D5" s="216" t="str">
        <f>IF('0. Avant de débuter'!C6="","",'0. Avant de débuter'!C6)</f>
        <v/>
      </c>
      <c r="E5" s="217" t="str">
        <f>IF(D5="","Réponse non renseignée",IF(D5="OUI","Pas d'action à mener"," Identifiez un ou plusieurs professionnels en charge de l'identification de la personne accompagnée au sein de votre structure. 
Il peut s'agir du directeur de l'établissement et/ou du service, de l'équipe de direction /chef de service, "&amp;I5))</f>
        <v>Réponse non renseignée</v>
      </c>
      <c r="F5" s="226" t="s">
        <v>201</v>
      </c>
      <c r="G5" s="213" t="str">
        <f>IF(E5="Réponse non renseignée","",IF(E5="Pas d'action à mener","",1))</f>
        <v/>
      </c>
      <c r="H5" s="6"/>
      <c r="I5" s="234" t="s">
        <v>321</v>
      </c>
      <c r="J5" s="68"/>
      <c r="K5" s="65"/>
      <c r="L5" s="65"/>
    </row>
    <row r="6" spans="1:12" s="3" customFormat="1" ht="80.5" customHeight="1" x14ac:dyDescent="0.3">
      <c r="A6" s="333"/>
      <c r="B6" s="147" t="s">
        <v>75</v>
      </c>
      <c r="C6" s="215" t="s">
        <v>318</v>
      </c>
      <c r="D6" s="216" t="str">
        <f>IF('0. Avant de débuter'!C9="","",'0. Avant de débuter'!C9)</f>
        <v/>
      </c>
      <c r="E6" s="217" t="str">
        <f>IF(D6="","Réponse non renseignée",IF(D6="OUI","Pas d'action à mener","Constituez au plus vite votre équipe projet INS en y incluant les différents profils cités.
Remarque : une même personne peut être positionnée sur plusieurs profils. "&amp;I6))</f>
        <v>Réponse non renseignée</v>
      </c>
      <c r="F6" s="218"/>
      <c r="G6" s="213" t="str">
        <f>IF(E6="Réponse non renseignée","",IF(E6="Pas d'action à mener","",1))</f>
        <v/>
      </c>
      <c r="H6" s="6"/>
      <c r="I6" s="68" t="s">
        <v>322</v>
      </c>
      <c r="J6" s="68"/>
      <c r="K6" s="65"/>
      <c r="L6" s="65"/>
    </row>
    <row r="7" spans="1:12" s="3" customFormat="1" ht="136" customHeight="1" x14ac:dyDescent="0.3">
      <c r="A7" s="333"/>
      <c r="B7" s="330" t="s">
        <v>76</v>
      </c>
      <c r="C7" s="131" t="s">
        <v>162</v>
      </c>
      <c r="D7" s="191" t="str">
        <f>IF('0. Avant de débuter'!C14="","",'0. Avant de débuter'!C14)</f>
        <v/>
      </c>
      <c r="E7" s="194" t="str">
        <f>IF(D7="","Réponse non renseignée",IF(D7="OUI","Assurez-vous qu'a minima les personnes suivantes ont pris connaissance du RNIV (volet 1 et 3) : directeur, chef de service, référent SI, référent accueil / admission, référent identitovigilance / responsable Qualité. "&amp;K7,I7&amp;J7))</f>
        <v>Réponse non renseignée</v>
      </c>
      <c r="F7" s="219" t="s">
        <v>440</v>
      </c>
      <c r="G7" s="213" t="str">
        <f>IF(E7="Réponse non renseignée","",IF(E7="Pas d'action à mener","",1))</f>
        <v/>
      </c>
      <c r="H7" s="6"/>
      <c r="I7" s="68" t="s">
        <v>340</v>
      </c>
      <c r="J7" s="68" t="s">
        <v>323</v>
      </c>
      <c r="K7" s="69" t="s">
        <v>339</v>
      </c>
      <c r="L7" s="65"/>
    </row>
    <row r="8" spans="1:12" s="3" customFormat="1" ht="132" customHeight="1" x14ac:dyDescent="0.3">
      <c r="A8" s="333"/>
      <c r="B8" s="330"/>
      <c r="C8" s="131" t="s">
        <v>163</v>
      </c>
      <c r="D8" s="191" t="str">
        <f>IF('0. Avant de débuter'!C17="","",'0. Avant de débuter'!C17)</f>
        <v/>
      </c>
      <c r="E8" s="194" t="str">
        <f>IF(D8="","Réponse non renseignée",IF(D8="OUI","Le directeur de l'ESMS dans la mesure du possible, est invité à prendre connaissance du référentiel INS.
Pour rappel, l'arrêté paru le 27/05/2021 a rendu opposable le référentiel INS et ses annexes (RNIV et guide d'implémentation).",I8&amp;J8))</f>
        <v>Réponse non renseignée</v>
      </c>
      <c r="F8" s="219" t="s">
        <v>421</v>
      </c>
      <c r="G8" s="213" t="str">
        <f>IF(E8="Réponse non renseignée","",IF(E8="Pas d'action à mener","",1))</f>
        <v/>
      </c>
      <c r="H8" s="6"/>
      <c r="I8" s="68" t="s">
        <v>325</v>
      </c>
      <c r="J8" s="69" t="s">
        <v>324</v>
      </c>
      <c r="K8" s="65"/>
      <c r="L8" s="65"/>
    </row>
    <row r="9" spans="1:12" s="3" customFormat="1" ht="82" customHeight="1" x14ac:dyDescent="0.3">
      <c r="A9" s="333"/>
      <c r="B9" s="330"/>
      <c r="C9" s="131" t="s">
        <v>164</v>
      </c>
      <c r="D9" s="191" t="str">
        <f>IF('0. Avant de débuter'!C20="","",'0. Avant de débuter'!C20)</f>
        <v/>
      </c>
      <c r="E9" s="194" t="str">
        <f>IF(D9="","Réponse non renseignée",IF(D9="OUI","Il est recommandé que le directeur de l'ESMS, en complément des autres lectures, prenne connaissance du décret.",I9))</f>
        <v>Réponse non renseignée</v>
      </c>
      <c r="F9" s="219" t="s">
        <v>165</v>
      </c>
      <c r="G9" s="213" t="str">
        <f>IF(E9="Réponse non renseignée","",IF(E9="Pas d'action à mener","",1))</f>
        <v/>
      </c>
      <c r="H9" s="6"/>
      <c r="I9" s="68" t="s">
        <v>326</v>
      </c>
      <c r="J9" s="69"/>
      <c r="K9" s="65"/>
      <c r="L9" s="65"/>
    </row>
    <row r="10" spans="1:12" s="3" customFormat="1" ht="102.5" customHeight="1" x14ac:dyDescent="0.3">
      <c r="A10" s="333"/>
      <c r="B10" s="330"/>
      <c r="C10" s="131" t="s">
        <v>320</v>
      </c>
      <c r="D10" s="191" t="str">
        <f>IF('0. Avant de débuter'!C23="","",'0. Avant de débuter'!C23)</f>
        <v/>
      </c>
      <c r="E10" s="194" t="str">
        <f>IF(D10="","Réponse non renseignée",IF(D10="OUI","Pas d'action à mener",I10&amp;J10))</f>
        <v>Réponse non renseignée</v>
      </c>
      <c r="F10" s="219" t="s">
        <v>422</v>
      </c>
      <c r="G10" s="213" t="str">
        <f>IF(E10="Réponse non renseignée","",IF(E10="Pas d'action à mener","",2))</f>
        <v/>
      </c>
      <c r="H10" s="6"/>
      <c r="I10" s="68" t="s">
        <v>327</v>
      </c>
      <c r="J10" s="69" t="s">
        <v>85</v>
      </c>
      <c r="K10" s="65"/>
      <c r="L10" s="65"/>
    </row>
    <row r="11" spans="1:12" s="3" customFormat="1" ht="86.5" customHeight="1" thickBot="1" x14ac:dyDescent="0.35">
      <c r="A11" s="220"/>
      <c r="B11" s="345"/>
      <c r="C11" s="133" t="s">
        <v>166</v>
      </c>
      <c r="D11" s="192" t="str">
        <f>IF('0. Avant de débuter'!C26="","",'0. Avant de débuter'!C26)</f>
        <v/>
      </c>
      <c r="E11" s="195" t="str">
        <f>IF(D11="","Réponse non renseignée",IF(D11="OUI","Assurez-vous qu'a minima les personnes suivantes ont pris connaissance du document : directeur, chef de service, référent SI, référent accueil / admission, référent identitovigilance / responsable Qualité.",I11))</f>
        <v>Réponse non renseignée</v>
      </c>
      <c r="F11" s="221" t="s">
        <v>167</v>
      </c>
      <c r="G11" s="214" t="str">
        <f>IF(E11="Réponse non renseignée","",IF(E11="Pas d'action à mener","",1))</f>
        <v/>
      </c>
      <c r="H11" s="6"/>
      <c r="I11" s="68" t="s">
        <v>341</v>
      </c>
      <c r="J11" s="69"/>
      <c r="K11" s="65"/>
      <c r="L11" s="65"/>
    </row>
    <row r="12" spans="1:12" s="3" customFormat="1" ht="47" customHeight="1" x14ac:dyDescent="0.3">
      <c r="A12" s="334" t="s">
        <v>78</v>
      </c>
      <c r="B12" s="330" t="s">
        <v>200</v>
      </c>
      <c r="C12" s="134" t="s">
        <v>80</v>
      </c>
      <c r="D12" s="193" t="str">
        <f>IF('0. Avant de débuter'!C30="","",'0. Avant de débuter'!C30)</f>
        <v/>
      </c>
      <c r="E12" s="196" t="str">
        <f>IF(D12="","Réponse non renseignée",IF(D12="OUI","Pas d'action à mener","Ce support, réalisé par l'ANS, présente les notions de base à connaître sur l'INS ainsi que les mesures phares du RNIV. Prenez-en connaissance si nécessaire."))</f>
        <v>Réponse non renseignée</v>
      </c>
      <c r="F12" s="293" t="s">
        <v>442</v>
      </c>
      <c r="G12" s="176" t="str">
        <f t="shared" ref="G12:G20" si="0">IF(E12="Réponse non renseignée","",IF(E12="Pas d'action à mener","",2))</f>
        <v/>
      </c>
      <c r="H12" s="6"/>
      <c r="I12" s="64"/>
      <c r="J12" s="69"/>
      <c r="K12" s="65"/>
    </row>
    <row r="13" spans="1:12" s="3" customFormat="1" ht="87" customHeight="1" x14ac:dyDescent="0.3">
      <c r="A13" s="334"/>
      <c r="B13" s="330"/>
      <c r="C13" s="136" t="s">
        <v>79</v>
      </c>
      <c r="D13" s="191" t="str">
        <f>IF('0. Avant de débuter'!C33="","",'0. Avant de débuter'!C33)</f>
        <v/>
      </c>
      <c r="E13" s="194" t="str">
        <f>IF(D13="","Réponse non renseignée",IF(D13="OUI","Pas d'action à mener","Ce document, élaboré par l'ANS, vous permet de prendre connaissance des principales actions à mettre en place afin de vous préparer à l'arrivée de l'INS."&amp;I13))</f>
        <v>Réponse non renseignée</v>
      </c>
      <c r="F13" s="294" t="s">
        <v>443</v>
      </c>
      <c r="G13" s="177" t="str">
        <f t="shared" si="0"/>
        <v/>
      </c>
      <c r="H13" s="6"/>
      <c r="I13" s="64" t="s">
        <v>427</v>
      </c>
      <c r="J13" s="69"/>
      <c r="K13" s="65"/>
    </row>
    <row r="14" spans="1:12" s="3" customFormat="1" ht="58.5" customHeight="1" x14ac:dyDescent="0.3">
      <c r="A14" s="334"/>
      <c r="B14" s="330"/>
      <c r="C14" s="136" t="s">
        <v>328</v>
      </c>
      <c r="D14" s="191" t="str">
        <f>IF('0. Avant de débuter'!C36="","",'0. Avant de débuter'!C36)</f>
        <v/>
      </c>
      <c r="E14" s="194" t="str">
        <f>IF(D14="","Réponse non renseignée",IF(D14="OUI","Pas d'action à mener",I14))</f>
        <v>Réponse non renseignée</v>
      </c>
      <c r="F14" s="294" t="s">
        <v>444</v>
      </c>
      <c r="G14" s="177" t="str">
        <f t="shared" si="0"/>
        <v/>
      </c>
      <c r="H14" s="6"/>
      <c r="I14" s="68" t="s">
        <v>329</v>
      </c>
      <c r="J14" s="69"/>
    </row>
    <row r="15" spans="1:12" s="3" customFormat="1" ht="61" customHeight="1" x14ac:dyDescent="0.3">
      <c r="A15" s="334"/>
      <c r="B15" s="330" t="s">
        <v>200</v>
      </c>
      <c r="C15" s="136" t="s">
        <v>82</v>
      </c>
      <c r="D15" s="191" t="str">
        <f>IF('0. Avant de débuter'!C39="","",'0. Avant de débuter'!C39)</f>
        <v/>
      </c>
      <c r="E15" s="194" t="str">
        <f>IF(D15="","Réponse non renseignée",IF(D15="OUI","Pas d'action à mener","Le support et le replay des sessions dédiées aux structures médico-sociales vous permettront de prendre connaissance des éléments clés du projet INS et des principales évolutions apportées par le RNIV."))</f>
        <v>Réponse non renseignée</v>
      </c>
      <c r="F15" s="132" t="s">
        <v>461</v>
      </c>
      <c r="G15" s="177" t="str">
        <f t="shared" si="0"/>
        <v/>
      </c>
      <c r="H15" s="6"/>
      <c r="I15" s="68"/>
    </row>
    <row r="16" spans="1:12" s="3" customFormat="1" ht="61" customHeight="1" x14ac:dyDescent="0.3">
      <c r="A16" s="334"/>
      <c r="B16" s="330"/>
      <c r="C16" s="136" t="s">
        <v>450</v>
      </c>
      <c r="D16" s="191" t="str">
        <f>IF('0. Avant de débuter'!C41="","",'0. Avant de débuter'!C41)</f>
        <v/>
      </c>
      <c r="E16" s="194" t="str">
        <f>IF(D16="","Réponse non renseignée",IF(D16="OUI","Pas d'action à mener","Téléchargez le kit de communication où vous trouverez des affiches ainsi qu'une FAQ et un dépliant à destination des usagers."))</f>
        <v>Réponse non renseignée</v>
      </c>
      <c r="F16" s="294" t="s">
        <v>431</v>
      </c>
      <c r="G16" s="177"/>
      <c r="H16" s="6"/>
      <c r="I16" s="68"/>
    </row>
    <row r="17" spans="1:11" s="3" customFormat="1" ht="96" customHeight="1" x14ac:dyDescent="0.3">
      <c r="A17" s="334"/>
      <c r="B17" s="330"/>
      <c r="C17" s="136" t="s">
        <v>172</v>
      </c>
      <c r="D17" s="191" t="str">
        <f>IF('0. Avant de débuter'!C44="","",'0. Avant de débuter'!C44)</f>
        <v/>
      </c>
      <c r="E17" s="194" t="str">
        <f>IF(D17="","Réponse non renseignée",IF(D17="OUI","Pas d'action à mener","Ce fichier, disponible sur le site de l'ANS, vise à aider les éditeurs, les structures sanitaires, médico-sociales et les professionnels libéraux à s'assurer que l'INS soit correctement implémentée dans les logiciels, "&amp;I17))</f>
        <v>Réponse non renseignée</v>
      </c>
      <c r="F17" s="132" t="s">
        <v>447</v>
      </c>
      <c r="G17" s="177" t="str">
        <f t="shared" si="0"/>
        <v/>
      </c>
      <c r="H17" s="6"/>
      <c r="I17" s="68" t="s">
        <v>330</v>
      </c>
    </row>
    <row r="18" spans="1:11" s="3" customFormat="1" ht="61" customHeight="1" x14ac:dyDescent="0.3">
      <c r="A18" s="334"/>
      <c r="B18" s="330"/>
      <c r="C18" s="136" t="s">
        <v>173</v>
      </c>
      <c r="D18" s="191" t="str">
        <f>IF('0. Avant de débuter'!C47="","",'0. Avant de débuter'!C47)</f>
        <v/>
      </c>
      <c r="E18" s="194" t="str">
        <f>IF(D18="","Réponse non renseignée",IF(D18="OUI","Pas d'action à mener","Appuyez-vous sur les fiches de communication et les fiches pratiques INS réalisées par le 3RIV (réseau des référents régionaux d'identitovigilance) afin de vous aider à communiquer et à sensibiliser sur l'INS et l'identitovigilance."))</f>
        <v>Réponse non renseignée</v>
      </c>
      <c r="F18" s="132" t="s">
        <v>261</v>
      </c>
      <c r="G18" s="177" t="str">
        <f t="shared" si="0"/>
        <v/>
      </c>
      <c r="H18" s="6"/>
      <c r="I18" s="68"/>
    </row>
    <row r="19" spans="1:11" s="3" customFormat="1" ht="72" customHeight="1" x14ac:dyDescent="0.3">
      <c r="A19" s="334"/>
      <c r="B19" s="330"/>
      <c r="C19" s="136" t="s">
        <v>83</v>
      </c>
      <c r="D19" s="191" t="str">
        <f>IF('0. Avant de débuter'!C50="","",'0. Avant de débuter'!C50)</f>
        <v/>
      </c>
      <c r="E19" s="194" t="str">
        <f>IF(D19="","Réponse non renseignée",IF(D19="OUI","Pas d'action à mener","Retrouvez l'ensemble des ressources du projet INS sur la page générale INS et sur la page spécifique pour le médico-social sur le site de l'ANS."))</f>
        <v>Réponse non renseignée</v>
      </c>
      <c r="F19" s="132" t="s">
        <v>448</v>
      </c>
      <c r="G19" s="177" t="str">
        <f t="shared" si="0"/>
        <v/>
      </c>
      <c r="H19" s="6"/>
      <c r="I19" s="64"/>
      <c r="J19" s="69"/>
      <c r="K19" s="65"/>
    </row>
    <row r="20" spans="1:11" s="3" customFormat="1" ht="62.5" customHeight="1" thickBot="1" x14ac:dyDescent="0.35">
      <c r="A20" s="335"/>
      <c r="B20" s="331"/>
      <c r="C20" s="137" t="s">
        <v>185</v>
      </c>
      <c r="D20" s="202" t="str">
        <f>IF('0. Avant de débuter'!C53="","",'0. Avant de débuter'!C53)</f>
        <v/>
      </c>
      <c r="E20" s="198" t="str">
        <f>IF(D20="","Réponse non renseignée",IF(D20="OUI","Pas d'action à mener","Ce kit, réalisé par l'ANAP, rassemble les outils incontournables pour un directeur sans culture informatique afin de maîtriser les notions de pilotage stratégique du système d’information. Prenez-en connaissance si besoin."))</f>
        <v>Réponse non renseignée</v>
      </c>
      <c r="F20" s="138" t="s">
        <v>189</v>
      </c>
      <c r="G20" s="179" t="str">
        <f t="shared" si="0"/>
        <v/>
      </c>
      <c r="H20" s="6"/>
      <c r="I20" s="5"/>
    </row>
    <row r="21" spans="1:11" s="30" customFormat="1" ht="62" customHeight="1" x14ac:dyDescent="0.35">
      <c r="A21" s="325"/>
      <c r="B21" s="287" t="s">
        <v>152</v>
      </c>
      <c r="C21" s="224" t="str">
        <f>'I.Organisation IV'!B6</f>
        <v xml:space="preserve">Votre ESMS est-il rattaché à un organisme gestionnaire ? </v>
      </c>
      <c r="D21" s="191" t="str">
        <f>IF('I.Organisation IV'!C6="","",'I.Organisation IV'!C6)</f>
        <v/>
      </c>
      <c r="E21" s="211" t="str">
        <f>IF(D21="","Réponse non renseignée",IF(D21="NON","Pas d'action à mener","Veillez à vous rapprocher de votre siège pour :
- identifier les ressources à votre disposition pour vous aider à déployer l'INS
- mutualiser les travaux à mener sur l'identitovigilance."))</f>
        <v>Réponse non renseignée</v>
      </c>
      <c r="F21" s="212"/>
      <c r="G21" s="177" t="str">
        <f t="shared" ref="G21" si="1">IF(E21="Réponse non renseignée","",IF(E21="Pas d'action à mener","",1))</f>
        <v/>
      </c>
    </row>
    <row r="22" spans="1:11" s="3" customFormat="1" ht="139" customHeight="1" x14ac:dyDescent="0.3">
      <c r="A22" s="325"/>
      <c r="B22" s="327" t="s">
        <v>32</v>
      </c>
      <c r="C22" s="139" t="s">
        <v>331</v>
      </c>
      <c r="D22" s="191" t="str">
        <f>IF('I.Organisation IV'!C12="","",'I.Organisation IV'!C12)</f>
        <v/>
      </c>
      <c r="E22" s="194" t="str">
        <f t="shared" ref="E22:E27" si="2">IF(D22="","Réponse non renseignée",IF(D22="OUI",I22,J22))</f>
        <v>Réponse non renseignée</v>
      </c>
      <c r="F22" s="132" t="s">
        <v>445</v>
      </c>
      <c r="G22" s="180" t="str">
        <f>IF(E22="Réponse non renseignée","",IF(E22="Pas d'action à mener","",2))</f>
        <v/>
      </c>
      <c r="H22" s="6"/>
      <c r="I22" s="68" t="s">
        <v>332</v>
      </c>
      <c r="J22" s="68" t="s">
        <v>333</v>
      </c>
    </row>
    <row r="23" spans="1:11" s="3" customFormat="1" ht="97" customHeight="1" x14ac:dyDescent="0.3">
      <c r="A23" s="325"/>
      <c r="B23" s="328"/>
      <c r="C23" s="139" t="s">
        <v>334</v>
      </c>
      <c r="D23" s="191" t="str">
        <f>IF('I.Organisation IV'!C14="","",'I.Organisation IV'!C14)</f>
        <v/>
      </c>
      <c r="E23" s="194" t="str">
        <f t="shared" si="2"/>
        <v>Réponse non renseignée</v>
      </c>
      <c r="F23" s="132" t="s">
        <v>445</v>
      </c>
      <c r="G23" s="177" t="str">
        <f t="shared" ref="G23:G26" si="3">IF(E23="Réponse non renseignée","",IF(E23="Pas d'action à mener","",1))</f>
        <v/>
      </c>
      <c r="H23" s="6"/>
      <c r="I23" s="68" t="s">
        <v>335</v>
      </c>
      <c r="J23" s="68" t="s">
        <v>403</v>
      </c>
    </row>
    <row r="24" spans="1:11" s="3" customFormat="1" ht="173" customHeight="1" x14ac:dyDescent="0.3">
      <c r="A24" s="325"/>
      <c r="B24" s="328"/>
      <c r="C24" s="139" t="s">
        <v>336</v>
      </c>
      <c r="D24" s="191" t="str">
        <f>IF('I.Organisation IV'!C16="","",'I.Organisation IV'!C16)</f>
        <v/>
      </c>
      <c r="E24" s="194" t="str">
        <f t="shared" si="2"/>
        <v>Réponse non renseignée</v>
      </c>
      <c r="F24" s="132" t="s">
        <v>445</v>
      </c>
      <c r="G24" s="177" t="str">
        <f t="shared" si="3"/>
        <v/>
      </c>
      <c r="H24" s="6"/>
      <c r="I24" s="68" t="s">
        <v>337</v>
      </c>
      <c r="J24" s="68" t="s">
        <v>344</v>
      </c>
    </row>
    <row r="25" spans="1:11" s="3" customFormat="1" ht="81.5" customHeight="1" x14ac:dyDescent="0.3">
      <c r="A25" s="325"/>
      <c r="B25" s="328"/>
      <c r="C25" s="139" t="s">
        <v>338</v>
      </c>
      <c r="D25" s="191" t="str">
        <f>IF('I.Organisation IV'!C18="","",'I.Organisation IV'!C18)</f>
        <v/>
      </c>
      <c r="E25" s="194" t="str">
        <f t="shared" si="2"/>
        <v>Réponse non renseignée</v>
      </c>
      <c r="F25" s="132" t="s">
        <v>445</v>
      </c>
      <c r="G25" s="177" t="str">
        <f t="shared" si="3"/>
        <v/>
      </c>
      <c r="H25" s="6"/>
      <c r="I25" s="68" t="s">
        <v>342</v>
      </c>
      <c r="J25" s="68" t="s">
        <v>343</v>
      </c>
    </row>
    <row r="26" spans="1:11" s="3" customFormat="1" ht="119" customHeight="1" x14ac:dyDescent="0.3">
      <c r="A26" s="325"/>
      <c r="B26" s="346"/>
      <c r="C26" s="139" t="s">
        <v>77</v>
      </c>
      <c r="D26" s="191" t="str">
        <f>IF('I.Organisation IV'!C20="","",'I.Organisation IV'!C20)</f>
        <v/>
      </c>
      <c r="E26" s="194" t="str">
        <f t="shared" si="2"/>
        <v>Réponse non renseignée</v>
      </c>
      <c r="F26" s="132" t="s">
        <v>445</v>
      </c>
      <c r="G26" s="177" t="str">
        <f t="shared" si="3"/>
        <v/>
      </c>
      <c r="H26" s="6"/>
      <c r="I26" s="68" t="s">
        <v>404</v>
      </c>
      <c r="J26" s="68" t="s">
        <v>405</v>
      </c>
    </row>
    <row r="27" spans="1:11" s="3" customFormat="1" ht="76.5" customHeight="1" x14ac:dyDescent="0.3">
      <c r="A27" s="325"/>
      <c r="B27" s="327" t="s">
        <v>33</v>
      </c>
      <c r="C27" s="140" t="s">
        <v>345</v>
      </c>
      <c r="D27" s="191" t="str">
        <f>IF('I.Organisation IV'!C24="","",'I.Organisation IV'!C24)</f>
        <v/>
      </c>
      <c r="E27" s="197" t="str">
        <f t="shared" si="2"/>
        <v>Réponse non renseignée</v>
      </c>
      <c r="F27" s="132" t="s">
        <v>445</v>
      </c>
      <c r="G27" s="177" t="str">
        <f>IF(E27="Réponse non renseignée","",IF(E27="Pas d'action à mener","",3))</f>
        <v/>
      </c>
      <c r="H27" s="6"/>
      <c r="I27" s="68" t="s">
        <v>346</v>
      </c>
      <c r="J27" s="68" t="s">
        <v>347</v>
      </c>
    </row>
    <row r="28" spans="1:11" s="3" customFormat="1" ht="78" customHeight="1" x14ac:dyDescent="0.3">
      <c r="A28" s="325"/>
      <c r="B28" s="328"/>
      <c r="C28" s="140" t="s">
        <v>348</v>
      </c>
      <c r="D28" s="191" t="str">
        <f>IF('I.Organisation IV'!C27="","",'I.Organisation IV'!C27)</f>
        <v/>
      </c>
      <c r="E28" s="197" t="str">
        <f>IF(D28="","Réponse non renseignée",IF(D28="OUI","Pas d'action à mener",I28))</f>
        <v>Réponse non renseignée</v>
      </c>
      <c r="F28" s="132"/>
      <c r="G28" s="180" t="str">
        <f>IF(E28="Réponse non renseignée","",IF(E28="Pas d'action à mener","",1))</f>
        <v/>
      </c>
      <c r="H28" s="6"/>
      <c r="I28" s="68" t="s">
        <v>349</v>
      </c>
      <c r="J28" s="68"/>
    </row>
    <row r="29" spans="1:11" s="3" customFormat="1" ht="87" customHeight="1" x14ac:dyDescent="0.3">
      <c r="A29" s="325"/>
      <c r="B29" s="328"/>
      <c r="C29" s="140" t="s">
        <v>186</v>
      </c>
      <c r="D29" s="191" t="str">
        <f>IF('I.Organisation IV'!C29="","",'I.Organisation IV'!C29)</f>
        <v/>
      </c>
      <c r="E29" s="197" t="str">
        <f>IF(D29="","Réponse non renseignée",IF(D29="OUI",I29,J29))</f>
        <v>Réponse non renseignée</v>
      </c>
      <c r="F29" s="132" t="s">
        <v>445</v>
      </c>
      <c r="G29" s="177" t="str">
        <f>IF(E29="Réponse non renseignée","",IF(E29="Pas d'action à mener","",3))</f>
        <v/>
      </c>
      <c r="H29" s="6"/>
      <c r="I29" s="68" t="s">
        <v>350</v>
      </c>
      <c r="J29" s="68" t="s">
        <v>351</v>
      </c>
    </row>
    <row r="30" spans="1:11" s="3" customFormat="1" ht="82" customHeight="1" x14ac:dyDescent="0.3">
      <c r="A30" s="325"/>
      <c r="B30" s="328"/>
      <c r="C30" s="140" t="s">
        <v>187</v>
      </c>
      <c r="D30" s="191" t="str">
        <f>IF('I.Organisation IV'!C32="","",'I.Organisation IV'!C32)</f>
        <v/>
      </c>
      <c r="E30" s="197" t="str">
        <f>IF(D30="","Réponse non renseignée",IF(D30="OUI",I30,J30))</f>
        <v>Réponse non renseignée</v>
      </c>
      <c r="F30" s="132" t="s">
        <v>445</v>
      </c>
      <c r="G30" s="177" t="str">
        <f>IF(E30="Réponse non renseignée","",IF(E30="Pas d'action à mener","",3))</f>
        <v/>
      </c>
      <c r="H30" s="6"/>
      <c r="I30" s="68" t="s">
        <v>352</v>
      </c>
      <c r="J30" s="68" t="s">
        <v>353</v>
      </c>
    </row>
    <row r="31" spans="1:11" s="3" customFormat="1" ht="80.5" customHeight="1" thickBot="1" x14ac:dyDescent="0.35">
      <c r="A31" s="326"/>
      <c r="B31" s="329"/>
      <c r="C31" s="140" t="s">
        <v>188</v>
      </c>
      <c r="D31" s="202" t="str">
        <f>IF('I.Organisation IV'!C34="","",'I.Organisation IV'!C34)</f>
        <v/>
      </c>
      <c r="E31" s="198" t="str">
        <f>IF(D31="","Réponse non renseignée",IF(D31="OUI",I31,J31))</f>
        <v>Réponse non renseignée</v>
      </c>
      <c r="F31" s="132" t="s">
        <v>446</v>
      </c>
      <c r="G31" s="179" t="str">
        <f>IF(E31="Réponse non renseignée","",IF(E31="Pas d'action à mener","",3))</f>
        <v/>
      </c>
      <c r="H31" s="6"/>
      <c r="I31" s="68" t="s">
        <v>352</v>
      </c>
      <c r="J31" s="68" t="s">
        <v>353</v>
      </c>
    </row>
    <row r="32" spans="1:11" s="3" customFormat="1" ht="56" customHeight="1" x14ac:dyDescent="0.3">
      <c r="A32" s="352" t="s">
        <v>223</v>
      </c>
      <c r="B32" s="148" t="s">
        <v>224</v>
      </c>
      <c r="C32" s="149" t="str">
        <f>'II. Création identités'!B6</f>
        <v>Vous arrive-t-il de créer des identités dans un contexte d'urgence / dans l'immédiat sans avoir le temps de créer correctement l'identité (par exemple, lors d'une admission le week-end non programmée) ?</v>
      </c>
      <c r="D32" s="203" t="str">
        <f>IF('II. Création identités'!C6="","",'II. Création identités'!C6)</f>
        <v/>
      </c>
      <c r="E32" s="200" t="str">
        <f>IF(D32="","Réponse non renseignée",IF(D32="NON","Pas d'action à mener","Veillez à former les professionnels qui sont amenés à créer des identités dans ces situations."))</f>
        <v>Réponse non renseignée</v>
      </c>
      <c r="F32" s="146" t="s">
        <v>441</v>
      </c>
      <c r="G32" s="176" t="str">
        <f t="shared" ref="G32" si="4">IF(E32="Réponse non renseignée","",IF(E32="Pas d'action à mener","",1))</f>
        <v/>
      </c>
      <c r="H32" s="30"/>
      <c r="I32" s="5"/>
    </row>
    <row r="33" spans="1:11" s="3" customFormat="1" ht="60.5" customHeight="1" x14ac:dyDescent="0.3">
      <c r="A33" s="353"/>
      <c r="B33" s="205" t="s">
        <v>37</v>
      </c>
      <c r="C33" s="206" t="str">
        <f>'II. Création identités'!B8</f>
        <v xml:space="preserve">Les professionnels habilités à créer ou à modifier des identités sont-ils correctement identifiés ? Disposent-ils de droits informatiques spécifiques ? </v>
      </c>
      <c r="D33" s="193" t="str">
        <f>IF('II. Création identités'!C8="","",'II. Création identités'!C8)</f>
        <v/>
      </c>
      <c r="E33" s="196" t="str">
        <f>IF(D33="","Réponse non renseignée",IF(D33="OUI","Assurez-vous que votre politique d'habilitation et les droits accordés au personnel sont à jour avec l'arrivée de l'INS",I33&amp;J33))</f>
        <v>Réponse non renseignée</v>
      </c>
      <c r="F33" s="132" t="s">
        <v>441</v>
      </c>
      <c r="G33" s="177" t="str">
        <f t="shared" ref="G33:G36" si="5">IF(E33="Réponse non renseignée","",IF(E33="Pas d'action à mener","",1))</f>
        <v/>
      </c>
      <c r="H33" s="64"/>
      <c r="I33" s="72" t="s">
        <v>225</v>
      </c>
      <c r="J33" s="71" t="s">
        <v>354</v>
      </c>
      <c r="K33" s="65"/>
    </row>
    <row r="34" spans="1:11" s="3" customFormat="1" ht="90.5" customHeight="1" x14ac:dyDescent="0.3">
      <c r="A34" s="353"/>
      <c r="B34" s="205" t="s">
        <v>38</v>
      </c>
      <c r="C34" s="206" t="str">
        <f>'II. Création identités'!B10</f>
        <v>Les personnels habilités à créer ou à modifier des identités sont-ils formés aux bonnes pratiques de création des identités, aux risques engendrés par des identités mal renseignées et à l'intérêt d'éviter les doublons ?</v>
      </c>
      <c r="D34" s="193" t="str">
        <f>IF('II. Création identités'!C10="","",'II. Création identités'!C10)</f>
        <v/>
      </c>
      <c r="E34" s="196" t="str">
        <f>IF(D34="","Réponse non renseignée",IF(D34="OUI","Veillez à intégrer l'INS et les nouvelles mesures phares du RNIV dans vos formations.",J34))</f>
        <v>Réponse non renseignée</v>
      </c>
      <c r="F34" s="132" t="s">
        <v>441</v>
      </c>
      <c r="G34" s="177" t="str">
        <f t="shared" si="5"/>
        <v/>
      </c>
      <c r="H34" s="5"/>
      <c r="I34" s="5"/>
      <c r="J34" s="69" t="s">
        <v>355</v>
      </c>
    </row>
    <row r="35" spans="1:11" s="30" customFormat="1" ht="154.5" customHeight="1" x14ac:dyDescent="0.3">
      <c r="A35" s="353"/>
      <c r="B35" s="205" t="s">
        <v>182</v>
      </c>
      <c r="C35" s="206" t="str">
        <f>'II. Création identités'!B12</f>
        <v>Les professionnels habilités à créer ou à modifier des identités disposent-ils d’une carte CPx (CPS, CPF ou CPE) nominative ?</v>
      </c>
      <c r="D35" s="193" t="str">
        <f>IF('II. Création identités'!C12="","",'II. Création identités'!C12)</f>
        <v/>
      </c>
      <c r="E35" s="196" t="str">
        <f>IF(D35="","Réponse non renseignée",IF(D35="OUI","Pas d'action à mener","Commandez les cartes manquantes en suivant la procédure. Pour rappel, une carte CPx nominative ou un certificat logicel est obligatoire pour s'identifier électroniquement au téléservice INSi."&amp;I35))</f>
        <v>Réponse non renseignée</v>
      </c>
      <c r="F35" s="135" t="s">
        <v>458</v>
      </c>
      <c r="G35" s="177" t="str">
        <f t="shared" si="5"/>
        <v/>
      </c>
      <c r="I35" s="68" t="s">
        <v>457</v>
      </c>
    </row>
    <row r="36" spans="1:11" s="3" customFormat="1" ht="132.5" customHeight="1" x14ac:dyDescent="0.3">
      <c r="A36" s="353"/>
      <c r="B36" s="205" t="s">
        <v>183</v>
      </c>
      <c r="C36" s="206" t="str">
        <f>'II. Création identités'!B14</f>
        <v>Un titre d’identité à haut niveau de confiance est-il demandé à la personne accompagnée ?</v>
      </c>
      <c r="D36" s="193" t="str">
        <f>IF('II. Création identités'!C14="","",'II. Création identités'!C14)</f>
        <v/>
      </c>
      <c r="E36" s="194" t="str">
        <f>IF(D36="","Réponse non renseignée",IF(D36="OUI","Pas d'action à mener",I36))</f>
        <v>Réponse non renseignée</v>
      </c>
      <c r="F36" s="132" t="s">
        <v>441</v>
      </c>
      <c r="G36" s="177" t="str">
        <f t="shared" si="5"/>
        <v/>
      </c>
      <c r="H36" s="6"/>
      <c r="I36" s="71" t="s">
        <v>459</v>
      </c>
      <c r="J36" s="122"/>
      <c r="K36" s="6"/>
    </row>
    <row r="37" spans="1:11" s="3" customFormat="1" ht="132.5" customHeight="1" thickBot="1" x14ac:dyDescent="0.35">
      <c r="A37" s="288"/>
      <c r="B37" s="205" t="s">
        <v>287</v>
      </c>
      <c r="C37" s="206" t="str">
        <f>'II. Création identités'!B17</f>
        <v xml:space="preserve">Conservez-vous une copie du titre d'identité présenté par la personne accompagnée / ses proches ? </v>
      </c>
      <c r="D37" s="193" t="str">
        <f>IF('II. Création identités'!C17="","",'II. Création identités'!C17)</f>
        <v/>
      </c>
      <c r="E37" s="196" t="str">
        <f>IF(D37="","Réponse non renseignée",IF(D37="OUI","Veillez à minimiser les copies des pièces d'identité collectées ainsi que leur durée de conservation et à bien prévoir un délai de suppression."&amp;I37,J37))</f>
        <v>Réponse non renseignée</v>
      </c>
      <c r="F37" s="135" t="s">
        <v>356</v>
      </c>
      <c r="G37" s="178"/>
      <c r="H37" s="6"/>
      <c r="I37" s="71" t="s">
        <v>357</v>
      </c>
      <c r="J37" s="122" t="s">
        <v>358</v>
      </c>
      <c r="K37" s="6"/>
    </row>
    <row r="38" spans="1:11" s="3" customFormat="1" ht="54" customHeight="1" x14ac:dyDescent="0.3">
      <c r="A38" s="343" t="s">
        <v>228</v>
      </c>
      <c r="B38" s="144" t="s">
        <v>39</v>
      </c>
      <c r="C38" s="145" t="str">
        <f>'III. Qualité identités'!B6</f>
        <v>Lorsque vous effectuez une recherche d'identité numérique dans votre logiciel (recherche d'antériorité avant de créer une nouvelle identité), utilisez-vous la date de naissance comme clé principale obligatoire ?</v>
      </c>
      <c r="D38" s="203" t="str">
        <f>IF('III. Qualité identités'!C6="","",'III. Qualité identités'!C6)</f>
        <v/>
      </c>
      <c r="E38" s="278" t="str">
        <f>IF(D38="","Réponse non renseignée",IF(D38="OUI","Pas d'action à mener","Le RNIV recommande d'utiliser la date de naissance comme clé principale lors de la recherche d'une identité numérique dans le logiciel"))</f>
        <v>Réponse non renseignée</v>
      </c>
      <c r="F38" s="130" t="s">
        <v>441</v>
      </c>
      <c r="G38" s="176" t="str">
        <f t="shared" ref="G38:G45" si="6">IF(E38="Réponse non renseignée","",IF(E38="Pas d'action à mener","",1))</f>
        <v/>
      </c>
      <c r="H38" s="30"/>
    </row>
    <row r="39" spans="1:11" s="3" customFormat="1" ht="54" customHeight="1" x14ac:dyDescent="0.3">
      <c r="A39" s="334"/>
      <c r="B39" s="275" t="s">
        <v>40</v>
      </c>
      <c r="C39" s="134" t="str">
        <f>'III. Qualité identités'!B8</f>
        <v>Lors d'une recherche d'identité numérique, limitez-vous le nombre de caractères du nom ou du prénom recherché (si besoin) à 3 caractères au maximum ?</v>
      </c>
      <c r="D39" s="191" t="str">
        <f>IF('III. Qualité identités'!C8="","",'III. Qualité identités'!C8)</f>
        <v/>
      </c>
      <c r="E39" s="279" t="str">
        <f>IF(D39="","Réponse non renseignée",IF(D39="OUI","Pas d'action à mener","Afin d'obtenir des résultats pertinents,"&amp;I39))</f>
        <v>Réponse non renseignée</v>
      </c>
      <c r="F39" s="135" t="s">
        <v>441</v>
      </c>
      <c r="G39" s="178" t="str">
        <f t="shared" ref="G39:G40" si="7">IF(E39="Réponse non renseignée","",IF(E39="Pas d'action à mener","",1))</f>
        <v/>
      </c>
      <c r="H39" s="30"/>
      <c r="I39" s="65" t="s">
        <v>260</v>
      </c>
    </row>
    <row r="40" spans="1:11" s="3" customFormat="1" ht="54" customHeight="1" x14ac:dyDescent="0.3">
      <c r="A40" s="334"/>
      <c r="B40" s="275" t="s">
        <v>41</v>
      </c>
      <c r="C40" s="136" t="str">
        <f>'III. Qualité identités'!B10</f>
        <v>La saisie du nom de naissance est-elle obligatoire pour créer une identité dans votre logiciel ?</v>
      </c>
      <c r="D40" s="191" t="str">
        <f>IF('III. Qualité identités'!C12="","",'III. Qualité identités'!C12)</f>
        <v/>
      </c>
      <c r="E40" s="194" t="str">
        <f>IF(D40="","Réponse non renseignée",IF(D40="OUI","Pas d'action à mener","Le nom de naissance est un trait strict qu'il est obligatoire de renseigner, conformément au RNIV. Formez votre personnel et assurez-vous que cette exigence est respectée pour les futures créations et/ou modifications d'identité"))</f>
        <v>Réponse non renseignée</v>
      </c>
      <c r="F40" s="135" t="s">
        <v>441</v>
      </c>
      <c r="G40" s="178" t="str">
        <f t="shared" si="7"/>
        <v/>
      </c>
      <c r="H40" s="30"/>
    </row>
    <row r="41" spans="1:11" s="3" customFormat="1" ht="133.5" customHeight="1" x14ac:dyDescent="0.3">
      <c r="A41" s="334"/>
      <c r="B41" s="275" t="s">
        <v>42</v>
      </c>
      <c r="C41" s="136" t="str">
        <f>'III. Qualité identités'!B12</f>
        <v>L'ensemble des prénoms de naissance sont-ils saisis lors de la création d'une identité dans votre logiciel ?</v>
      </c>
      <c r="D41" s="191" t="str">
        <f>IF('III. Qualité identités'!C12="","",'III. Qualité identités'!C12)</f>
        <v/>
      </c>
      <c r="E41" s="194" t="str">
        <f>IF(D41="","Réponse non renseignée",IF(D41="OUI","Pas d'action à mener",I41&amp;J41))</f>
        <v>Réponse non renseignée</v>
      </c>
      <c r="F41" s="135" t="s">
        <v>441</v>
      </c>
      <c r="G41" s="178" t="str">
        <f>IF(E41="Réponse non renseignée","",IF(E41="Pas d'action à mener","",1))</f>
        <v/>
      </c>
      <c r="H41" s="30"/>
      <c r="I41" s="65" t="s">
        <v>359</v>
      </c>
      <c r="J41" s="69" t="s">
        <v>190</v>
      </c>
    </row>
    <row r="42" spans="1:11" s="3" customFormat="1" ht="64" customHeight="1" x14ac:dyDescent="0.3">
      <c r="A42" s="334"/>
      <c r="B42" s="275" t="s">
        <v>43</v>
      </c>
      <c r="C42" s="136" t="str">
        <f>'III. Qualité identités'!B14</f>
        <v>La saisie du 1er prénom de naissance est-elle obligatoire pour créer une identité dans votre logiciel ?</v>
      </c>
      <c r="D42" s="191" t="str">
        <f>IF('III. Qualité identités'!C14="","",'III. Qualité identités'!C14)</f>
        <v/>
      </c>
      <c r="E42" s="194" t="str">
        <f>IF(D42="","Réponse non renseignée",IF(D42="OUI","Pas d'action à mener",I42))</f>
        <v>Réponse non renseignée</v>
      </c>
      <c r="F42" s="135" t="s">
        <v>441</v>
      </c>
      <c r="G42" s="178" t="str">
        <f>IF(E42="Réponse non renseignée","",IF(E42="Pas d'action à mener","",1))</f>
        <v/>
      </c>
      <c r="H42" s="5"/>
      <c r="I42" s="65" t="s">
        <v>86</v>
      </c>
    </row>
    <row r="43" spans="1:11" s="3" customFormat="1" ht="37.5" customHeight="1" x14ac:dyDescent="0.3">
      <c r="A43" s="334"/>
      <c r="B43" s="275" t="s">
        <v>44</v>
      </c>
      <c r="C43" s="136" t="str">
        <f>'III. Qualité identités'!B16</f>
        <v>La saisie de la date de naissance est-elle obligatoire pour créer une identité dans votre logiciel ?</v>
      </c>
      <c r="D43" s="191" t="str">
        <f>IF('III. Qualité identités'!C16="","",'III. Qualité identités'!C16)</f>
        <v/>
      </c>
      <c r="E43" s="194" t="str">
        <f>IF(D43="","Réponse non renseignée",IF(D43="OUI","Pas d'action à mener","La date de naissance est un trait strict qu'il est obligatoire de renseigner. Formez votre personnel et assurez-vous que cette exigence est respectée pour les futures créations et/ou modifications d'identité"))</f>
        <v>Réponse non renseignée</v>
      </c>
      <c r="F43" s="135" t="s">
        <v>441</v>
      </c>
      <c r="G43" s="177" t="str">
        <f t="shared" si="6"/>
        <v/>
      </c>
      <c r="H43" s="5"/>
    </row>
    <row r="44" spans="1:11" s="3" customFormat="1" ht="59" customHeight="1" x14ac:dyDescent="0.3">
      <c r="A44" s="334"/>
      <c r="B44" s="275" t="s">
        <v>45</v>
      </c>
      <c r="C44" s="136" t="str">
        <f>'III. Qualité identités'!B18</f>
        <v>La saisie du sexe est-elle obligatoire pour créer une identité dans votre logiciel ?</v>
      </c>
      <c r="D44" s="191" t="str">
        <f>IF('III. Qualité identités'!C18="","",'III. Qualité identités'!C18)</f>
        <v/>
      </c>
      <c r="E44" s="194" t="str">
        <f>IF(D44="","Réponse non renseignée",IF(D44="OUI","Pas d'action à mener","Le sexe est un trait strict qu'il est obligatoire de renseigner. Formez votre personnel et assurez-vous que cette exigence est respectée pour les futures créations et/ou modifications d'identité"))</f>
        <v>Réponse non renseignée</v>
      </c>
      <c r="F44" s="135" t="s">
        <v>441</v>
      </c>
      <c r="G44" s="177" t="str">
        <f t="shared" si="6"/>
        <v/>
      </c>
      <c r="H44" s="5"/>
    </row>
    <row r="45" spans="1:11" s="3" customFormat="1" ht="44" customHeight="1" x14ac:dyDescent="0.3">
      <c r="A45" s="334"/>
      <c r="B45" s="275" t="s">
        <v>205</v>
      </c>
      <c r="C45" s="136" t="str">
        <f>'III. Qualité identités'!B20</f>
        <v>La saisie du code commune de naissance est-elle obligatoire pour créer une identité dans votre logiciel ?</v>
      </c>
      <c r="D45" s="191" t="str">
        <f>IF('III. Qualité identités'!C20="","",'III. Qualité identités'!C20)</f>
        <v/>
      </c>
      <c r="E45" s="194" t="str">
        <f>IF(D45="","Réponse non renseignée",IF(D45="OUI","Pas d'action à mener","Le lieu de naissance est un trait strict qu'il est obligatoire de renseigner. Formez votre personnel et assurez-vous que cette exigence est respectée pour les futures créations et/ou modifications d'identité"))</f>
        <v>Réponse non renseignée</v>
      </c>
      <c r="F45" s="135" t="s">
        <v>441</v>
      </c>
      <c r="G45" s="177" t="str">
        <f t="shared" si="6"/>
        <v/>
      </c>
      <c r="H45" s="5"/>
    </row>
    <row r="46" spans="1:11" s="3" customFormat="1" ht="115.5" customHeight="1" x14ac:dyDescent="0.3">
      <c r="A46" s="334"/>
      <c r="B46" s="275" t="s">
        <v>227</v>
      </c>
      <c r="C46" s="136" t="str">
        <f>'III. Qualité identités'!B22</f>
        <v>Les codes communes de naissance sont-ils saisis en code INSEE dans votre logiciel ?</v>
      </c>
      <c r="D46" s="191" t="str">
        <f>IF('III. Qualité identités'!C22="","",'III. Qualité identités'!C22)</f>
        <v/>
      </c>
      <c r="E46" s="194" t="str">
        <f>IF(D46="","Réponse non renseignée",IF(D46="OUI","Pas d'action à mener",I46&amp;J46))</f>
        <v>Réponse non renseignée</v>
      </c>
      <c r="F46" s="135" t="s">
        <v>441</v>
      </c>
      <c r="G46" s="177" t="str">
        <f t="shared" ref="G46:G53" si="8">IF(E46="Réponse non renseignée","",IF(E46="Pas d'action à mener","",1))</f>
        <v/>
      </c>
      <c r="H46" s="5"/>
      <c r="I46" s="69" t="s">
        <v>56</v>
      </c>
      <c r="J46" s="69" t="s">
        <v>57</v>
      </c>
    </row>
    <row r="47" spans="1:11" s="3" customFormat="1" ht="50.5" customHeight="1" x14ac:dyDescent="0.3">
      <c r="A47" s="334"/>
      <c r="B47" s="275" t="s">
        <v>258</v>
      </c>
      <c r="C47" s="207" t="str">
        <f>'III. Qualité identités'!B25</f>
        <v>Si la personne accompagnée a un prénom utilisé dans la vie courante différent de son premier prénom de naissance, le prénom saisi dans le champ "prénom" de votre logiciel est-il le prénom de naissance ?</v>
      </c>
      <c r="D47" s="191" t="str">
        <f>IF('III. Qualité identités'!C25="","",'III. Qualité identités'!C25)</f>
        <v/>
      </c>
      <c r="E47" s="194" t="str">
        <f>IF(D47="","Réponse non renseignée",IF(D47="OUI","Pas d'action à mener","Le champ 'prénom' doit comporter la liste des prénoms de naissance. Le prénom utilisé doit être renseigné dans un champ dédié, différent du champ 'prénom'."))</f>
        <v>Réponse non renseignée</v>
      </c>
      <c r="F47" s="135" t="s">
        <v>441</v>
      </c>
      <c r="G47" s="178" t="str">
        <f t="shared" si="8"/>
        <v/>
      </c>
      <c r="H47" s="5"/>
      <c r="I47" s="209"/>
    </row>
    <row r="48" spans="1:11" s="3" customFormat="1" ht="79" customHeight="1" x14ac:dyDescent="0.3">
      <c r="A48" s="334"/>
      <c r="B48" s="344" t="s">
        <v>259</v>
      </c>
      <c r="C48" s="136" t="s">
        <v>366</v>
      </c>
      <c r="D48" s="191" t="str">
        <f>IF('III. Qualité identités'!C30="","",'III. Qualité identités'!C30)</f>
        <v/>
      </c>
      <c r="E48" s="194" t="str">
        <f>IF(D48="","Réponse non renseignée",I48&amp;J48)</f>
        <v>Réponse non renseignée</v>
      </c>
      <c r="F48" s="135" t="s">
        <v>441</v>
      </c>
      <c r="G48" s="177" t="str">
        <f t="shared" si="8"/>
        <v/>
      </c>
      <c r="H48" s="5"/>
      <c r="I48" s="69" t="s">
        <v>367</v>
      </c>
      <c r="J48" s="69" t="s">
        <v>368</v>
      </c>
    </row>
    <row r="49" spans="1:11" s="3" customFormat="1" ht="81" customHeight="1" x14ac:dyDescent="0.3">
      <c r="A49" s="334"/>
      <c r="B49" s="330"/>
      <c r="C49" s="136" t="s">
        <v>361</v>
      </c>
      <c r="D49" s="191" t="str">
        <f>IF('III. Qualité identités'!C32="","",'III. Qualité identités'!C32)</f>
        <v/>
      </c>
      <c r="E49" s="194" t="str">
        <f>IF(D49="","Réponse non renseignée",I49&amp;J49)</f>
        <v>Réponse non renseignée</v>
      </c>
      <c r="F49" s="135" t="s">
        <v>441</v>
      </c>
      <c r="G49" s="177" t="str">
        <f t="shared" si="8"/>
        <v/>
      </c>
      <c r="H49" s="5"/>
      <c r="I49" s="69" t="s">
        <v>367</v>
      </c>
      <c r="J49" s="69" t="s">
        <v>61</v>
      </c>
    </row>
    <row r="50" spans="1:11" s="3" customFormat="1" ht="45.5" customHeight="1" x14ac:dyDescent="0.3">
      <c r="A50" s="334"/>
      <c r="B50" s="330"/>
      <c r="C50" s="136" t="s">
        <v>369</v>
      </c>
      <c r="D50" s="191" t="str">
        <f>IF('III. Qualité identités'!C34="","",'III. Qualité identités'!C34)</f>
        <v/>
      </c>
      <c r="E50" s="194" t="str">
        <f t="shared" ref="E50:E55" si="9">IF(D50="","Réponse non renseignée",IF(D50="NON","Pas d'action à mener",I50&amp;J50))</f>
        <v>Réponse non renseignée</v>
      </c>
      <c r="F50" s="135" t="s">
        <v>441</v>
      </c>
      <c r="G50" s="177" t="str">
        <f t="shared" si="8"/>
        <v/>
      </c>
      <c r="H50" s="5"/>
      <c r="I50" s="69" t="s">
        <v>367</v>
      </c>
      <c r="J50" s="69" t="s">
        <v>61</v>
      </c>
    </row>
    <row r="51" spans="1:11" s="3" customFormat="1" ht="85.5" customHeight="1" x14ac:dyDescent="0.3">
      <c r="A51" s="334"/>
      <c r="B51" s="330"/>
      <c r="C51" s="136" t="s">
        <v>370</v>
      </c>
      <c r="D51" s="191" t="str">
        <f>IF('III. Qualité identités'!C36="","",'III. Qualité identités'!C36)</f>
        <v/>
      </c>
      <c r="E51" s="194" t="str">
        <f t="shared" si="9"/>
        <v>Réponse non renseignée</v>
      </c>
      <c r="F51" s="135" t="s">
        <v>441</v>
      </c>
      <c r="G51" s="177" t="str">
        <f t="shared" si="8"/>
        <v/>
      </c>
      <c r="H51" s="5"/>
      <c r="I51" s="69" t="s">
        <v>367</v>
      </c>
      <c r="J51" s="69" t="s">
        <v>61</v>
      </c>
    </row>
    <row r="52" spans="1:11" s="3" customFormat="1" ht="74" customHeight="1" x14ac:dyDescent="0.3">
      <c r="A52" s="334"/>
      <c r="B52" s="330"/>
      <c r="C52" s="136" t="s">
        <v>371</v>
      </c>
      <c r="D52" s="191" t="str">
        <f>IF('III. Qualité identités'!C38="","",'III. Qualité identités'!C38)</f>
        <v/>
      </c>
      <c r="E52" s="194" t="str">
        <f t="shared" si="9"/>
        <v>Réponse non renseignée</v>
      </c>
      <c r="F52" s="135" t="s">
        <v>441</v>
      </c>
      <c r="G52" s="177" t="str">
        <f t="shared" si="8"/>
        <v/>
      </c>
      <c r="H52" s="5"/>
      <c r="I52" s="69" t="s">
        <v>367</v>
      </c>
      <c r="J52" s="69" t="s">
        <v>61</v>
      </c>
    </row>
    <row r="53" spans="1:11" s="3" customFormat="1" ht="67" customHeight="1" x14ac:dyDescent="0.3">
      <c r="A53" s="334"/>
      <c r="B53" s="330"/>
      <c r="C53" s="136" t="s">
        <v>373</v>
      </c>
      <c r="D53" s="191" t="str">
        <f>IF('III. Qualité identités'!C40="","",'III. Qualité identités'!C40)</f>
        <v/>
      </c>
      <c r="E53" s="194" t="str">
        <f t="shared" si="9"/>
        <v>Réponse non renseignée</v>
      </c>
      <c r="F53" s="135" t="s">
        <v>441</v>
      </c>
      <c r="G53" s="177" t="str">
        <f t="shared" si="8"/>
        <v/>
      </c>
      <c r="H53" s="5"/>
      <c r="I53" s="69" t="s">
        <v>367</v>
      </c>
      <c r="J53" s="69" t="s">
        <v>61</v>
      </c>
    </row>
    <row r="54" spans="1:11" s="30" customFormat="1" ht="71" customHeight="1" x14ac:dyDescent="0.3">
      <c r="A54" s="334"/>
      <c r="B54" s="330"/>
      <c r="C54" s="136" t="s">
        <v>374</v>
      </c>
      <c r="D54" s="191" t="str">
        <f>IF('III. Qualité identités'!C42="","",'III. Qualité identités'!C42)</f>
        <v/>
      </c>
      <c r="E54" s="194" t="str">
        <f t="shared" si="9"/>
        <v>Réponse non renseignée</v>
      </c>
      <c r="F54" s="135" t="s">
        <v>441</v>
      </c>
      <c r="G54" s="177" t="str">
        <f>IF(E54="Réponse non renseignée","",IF(E54="Pas d'action à mener","",1))</f>
        <v/>
      </c>
      <c r="I54" s="69" t="s">
        <v>376</v>
      </c>
      <c r="J54" s="69" t="s">
        <v>61</v>
      </c>
    </row>
    <row r="55" spans="1:11" s="30" customFormat="1" ht="72.5" customHeight="1" thickBot="1" x14ac:dyDescent="0.35">
      <c r="A55" s="335"/>
      <c r="B55" s="331"/>
      <c r="C55" s="137" t="s">
        <v>375</v>
      </c>
      <c r="D55" s="202" t="str">
        <f>IF('III. Qualité identités'!C45="","",'III. Qualité identités'!C45)</f>
        <v/>
      </c>
      <c r="E55" s="194" t="str">
        <f t="shared" si="9"/>
        <v>Réponse non renseignée</v>
      </c>
      <c r="F55" s="135" t="s">
        <v>441</v>
      </c>
      <c r="G55" s="179" t="str">
        <f>IF(E55="Réponse non renseignée","",IF(E55="Pas d'action à mener","",1))</f>
        <v/>
      </c>
      <c r="I55" s="69" t="s">
        <v>367</v>
      </c>
      <c r="J55" s="69" t="s">
        <v>61</v>
      </c>
    </row>
    <row r="56" spans="1:11" s="3" customFormat="1" ht="66" customHeight="1" x14ac:dyDescent="0.3">
      <c r="A56" s="352" t="s">
        <v>234</v>
      </c>
      <c r="B56" s="148" t="s">
        <v>46</v>
      </c>
      <c r="C56" s="149" t="str">
        <f>'IV. Gestion identités'!B6</f>
        <v>Votre logiciel maître des identités propose-t-il la fonctionnalité de validation des identités ? Dispose-t-il au moins des statuts "identité provisoire" et "identité validée" (ou "confirmée") ?</v>
      </c>
      <c r="D56" s="203" t="str">
        <f>IF('IV. Gestion identités'!C6="","",'IV. Gestion identités'!C6)</f>
        <v/>
      </c>
      <c r="E56" s="199" t="str">
        <f>IF(D56="","Réponse non renseignée",IF(D56="OUI","Contactez l'éditeur de votre logiciel maitre des identités afin de vous assurer que l'ajout des statuts 'récupéré' et 'qualifié' est prévu.",""&amp;I56))</f>
        <v>Réponse non renseignée</v>
      </c>
      <c r="F56" s="130" t="s">
        <v>441</v>
      </c>
      <c r="G56" s="176" t="str">
        <f t="shared" ref="G56:G57" si="10">IF(E56="Réponse non renseignée","",IF(E56="Pas d'action à mener","",1))</f>
        <v/>
      </c>
      <c r="H56" s="30"/>
      <c r="I56" s="68" t="s">
        <v>377</v>
      </c>
    </row>
    <row r="57" spans="1:11" s="3" customFormat="1" ht="49.5" customHeight="1" x14ac:dyDescent="0.3">
      <c r="A57" s="353"/>
      <c r="B57" s="150" t="s">
        <v>47</v>
      </c>
      <c r="C57" s="142" t="str">
        <f>'IV. Gestion identités'!B9</f>
        <v>La fonctionnalité de validation des identités est-elle utilisée dans votre l’établissement ?</v>
      </c>
      <c r="D57" s="191" t="str">
        <f>IF('IV. Gestion identités'!C9="","",'IV. Gestion identités'!C9)</f>
        <v/>
      </c>
      <c r="E57" s="194" t="str">
        <f>IF(D57="","Réponse non renseignée",IF(D57="OUI","Pas d'action à mener","L'utilisation de la fonctionnalité de validation des identités devient obligatoire avec le RNIV. Assurez-vous que cette fonctionnalité est correctement utilisée dans votre structure."))</f>
        <v>Réponse non renseignée</v>
      </c>
      <c r="F57" s="132" t="s">
        <v>441</v>
      </c>
      <c r="G57" s="177" t="str">
        <f t="shared" si="10"/>
        <v/>
      </c>
      <c r="H57" s="5"/>
      <c r="I57" s="64"/>
      <c r="J57" s="65"/>
      <c r="K57" s="65"/>
    </row>
    <row r="58" spans="1:11" s="3" customFormat="1" ht="48" customHeight="1" x14ac:dyDescent="0.3">
      <c r="A58" s="353"/>
      <c r="B58" s="150" t="s">
        <v>48</v>
      </c>
      <c r="C58" s="142" t="str">
        <f>'IV. Gestion identités'!B12</f>
        <v>Votre logiciel maître des identités propose-t-il l’utilisation de l'attribut "identité homonyme" pour caractériser des identités qui seraient homonymes ?</v>
      </c>
      <c r="D58" s="191" t="str">
        <f>IF('IV. Gestion identités'!C12="","",'IV. Gestion identités'!C12)</f>
        <v/>
      </c>
      <c r="E58" s="194" t="str">
        <f>IF(D58="","Réponse non renseignée",IF(D58="OUI","Pas d'action à mener","Le RNIV préconise l'utilisation de cet attribut. Contactez l'éditeur de votre logiciel maître des identités afin de vous assurer que l'ajout de cet attribut est prévu."))</f>
        <v>Réponse non renseignée</v>
      </c>
      <c r="F58" s="132" t="s">
        <v>441</v>
      </c>
      <c r="G58" s="177" t="str">
        <f>IF(E58="Réponse non renseignée","",IF(E58="Pas d'action à mener","",2))</f>
        <v/>
      </c>
      <c r="H58" s="5"/>
      <c r="I58" s="64" t="s">
        <v>116</v>
      </c>
      <c r="J58" s="69"/>
      <c r="K58" s="65"/>
    </row>
    <row r="59" spans="1:11" s="3" customFormat="1" ht="48" customHeight="1" x14ac:dyDescent="0.3">
      <c r="A59" s="353"/>
      <c r="B59" s="150" t="s">
        <v>168</v>
      </c>
      <c r="C59" s="142" t="s">
        <v>236</v>
      </c>
      <c r="D59" s="191" t="str">
        <f>IF('IV. Gestion identités'!C15="","",'IV. Gestion identités'!C15)</f>
        <v/>
      </c>
      <c r="E59" s="194" t="str">
        <f>IF(D59="","Réponse non renseignée",IF(D59="OUI","Pas d'action à mener","Le RNIV préconise l'utilisation de cet attribut. Formez votre personnel à l'utilisation de cet attribut."))</f>
        <v>Réponse non renseignée</v>
      </c>
      <c r="F59" s="132" t="s">
        <v>441</v>
      </c>
      <c r="G59" s="177" t="str">
        <f>IF(E59="Réponse non renseignée","",IF(E59="Pas d'action à mener","",2))</f>
        <v/>
      </c>
      <c r="H59" s="5"/>
      <c r="I59" s="68" t="s">
        <v>62</v>
      </c>
      <c r="J59" s="73" t="s">
        <v>439</v>
      </c>
      <c r="K59" s="65"/>
    </row>
    <row r="60" spans="1:11" s="3" customFormat="1" ht="133.5" customHeight="1" x14ac:dyDescent="0.3">
      <c r="A60" s="353"/>
      <c r="B60" s="150" t="s">
        <v>169</v>
      </c>
      <c r="C60" s="142" t="str">
        <f>'IV. Gestion identités'!B17</f>
        <v xml:space="preserve">Une identité n’est-elle validée que si la personne accompagné a présenté un document d’identité de haut niveau de confiance ? </v>
      </c>
      <c r="D60" s="191" t="str">
        <f>IF('IV. Gestion identités'!C17="","",'IV. Gestion identités'!C17)</f>
        <v/>
      </c>
      <c r="E60" s="194" t="str">
        <f>IF(D60="","Réponse non renseignée",IF(D60="OUI","Pas d'action à mener",IF(D60="Non applicable","Pas d'action à mener","L'identité doit être vérifiée à l'aide d'une pièce à haut niveau de confiance pour pouvoir être validée."&amp;I60)))</f>
        <v>Réponse non renseignée</v>
      </c>
      <c r="F60" s="132" t="s">
        <v>441</v>
      </c>
      <c r="G60" s="177" t="str">
        <f t="shared" ref="G60:G62" si="11">IF(E60="Réponse non renseignée","",IF(E60="Pas d'action à mener","",1))</f>
        <v/>
      </c>
      <c r="H60" s="5"/>
      <c r="I60" s="69" t="s">
        <v>460</v>
      </c>
      <c r="J60" s="73"/>
      <c r="K60" s="65"/>
    </row>
    <row r="61" spans="1:11" s="3" customFormat="1" ht="52" customHeight="1" x14ac:dyDescent="0.3">
      <c r="A61" s="353"/>
      <c r="B61" s="150" t="s">
        <v>170</v>
      </c>
      <c r="C61" s="142" t="str">
        <f>'IV. Gestion identités'!B20</f>
        <v>L’identité est-elle validée par le professionnel qui la crée ou la modifie lors de l’accueil de la personnne accompagnée ?</v>
      </c>
      <c r="D61" s="191" t="str">
        <f>IF('IV. Gestion identités'!C20="","",'IV. Gestion identités'!C20)</f>
        <v/>
      </c>
      <c r="E61" s="194" t="str">
        <f>IF(D61="","Réponse non renseignée","Assurez-vous que les professionnels concernés soient correctement formés à l'utilisation des statuts de l'identité et au processus de validation d'une identité; et que leur charge de travail leur permette de valider les identités en toute sécurité")</f>
        <v>Réponse non renseignée</v>
      </c>
      <c r="F61" s="132" t="s">
        <v>441</v>
      </c>
      <c r="G61" s="177" t="str">
        <f t="shared" si="11"/>
        <v/>
      </c>
      <c r="H61" s="5"/>
    </row>
    <row r="62" spans="1:11" s="3" customFormat="1" ht="89" customHeight="1" x14ac:dyDescent="0.3">
      <c r="A62" s="353"/>
      <c r="B62" s="150" t="s">
        <v>171</v>
      </c>
      <c r="C62" s="142" t="str">
        <f>'IV. Gestion identités'!B22</f>
        <v>L’identité est-elle validée automatiquement (c'est-à-dire, sans action manuelle du professionnel) passé un certain délai après sa création ?</v>
      </c>
      <c r="D62" s="191" t="str">
        <f>IF('IV. Gestion identités'!C22="","",'IV. Gestion identités'!C22)</f>
        <v/>
      </c>
      <c r="E62" s="194" t="str">
        <f>IF(D62="","Réponse non renseignée",IF(D62="NON","Pas d'action à mener",IF(D62="NON APPLICABLE","Pas d'action à mener","La validation automatique des identités est interdite par le RNIV. Assurez-vous que cette pratique ne perdure pas dans votre structure. 
Formez votre personnel au processus de validation d'une identité, tel que décrit dans le RNIV."&amp;I62)))</f>
        <v>Réponse non renseignée</v>
      </c>
      <c r="F62" s="132" t="s">
        <v>441</v>
      </c>
      <c r="G62" s="177" t="str">
        <f t="shared" si="11"/>
        <v/>
      </c>
      <c r="H62" s="5"/>
      <c r="I62" s="69" t="s">
        <v>191</v>
      </c>
    </row>
    <row r="63" spans="1:11" s="3" customFormat="1" ht="50.5" customHeight="1" x14ac:dyDescent="0.3">
      <c r="A63" s="353"/>
      <c r="B63" s="150" t="s">
        <v>184</v>
      </c>
      <c r="C63" s="142" t="str">
        <f>'IV. Gestion identités'!B24</f>
        <v>Recherchez-vous les doublons dans votre logiciel ?</v>
      </c>
      <c r="D63" s="191" t="str">
        <f>IF('IV. Gestion identités'!C24="","",'IV. Gestion identités'!C24)</f>
        <v/>
      </c>
      <c r="E63" s="194" t="str">
        <f>IF(D63="","Réponse non renseignée",IF(D63="OUI","Pas d'action à mener","Veillez à vérifier régulièrement que votre logiciel ne contient pas d'identités en doublon."))</f>
        <v>Réponse non renseignée</v>
      </c>
      <c r="F63" s="132" t="s">
        <v>441</v>
      </c>
      <c r="G63" s="177" t="str">
        <f t="shared" ref="G63" si="12">IF(E63="Réponse non renseignée","",IF(E63="Pas d'action à mener","",1))</f>
        <v/>
      </c>
      <c r="H63" s="5"/>
      <c r="I63" s="69"/>
    </row>
    <row r="64" spans="1:11" s="3" customFormat="1" ht="51.5" customHeight="1" x14ac:dyDescent="0.3">
      <c r="A64" s="353"/>
      <c r="B64" s="150" t="s">
        <v>230</v>
      </c>
      <c r="C64" s="142" t="str">
        <f>'IV. Gestion identités'!B27</f>
        <v>L’étude des doublons potentiels est-elle réalisée par du personnel habilité?</v>
      </c>
      <c r="D64" s="191" t="str">
        <f>IF('IV. Gestion identités'!C27="","",'IV. Gestion identités'!C27)</f>
        <v/>
      </c>
      <c r="E64" s="194" t="str">
        <f>IF(D64="","Réponse non renseignée",IF(D64="OUI","Pas d'action à mener","Veillez à ce que l'étude des doublons soit effectuée par des personnels habilités et correctement formés. Le secrétariat ou un agent administratif peut s'en charger, du moment que cette personne est bien formée et comprend les risques."))</f>
        <v>Réponse non renseignée</v>
      </c>
      <c r="F64" s="132" t="s">
        <v>441</v>
      </c>
      <c r="G64" s="177" t="str">
        <f t="shared" ref="G64:G66" si="13">IF(E64="Réponse non renseignée","",IF(E64="Pas d'action à mener","",1))</f>
        <v/>
      </c>
      <c r="H64" s="5"/>
      <c r="I64" s="64"/>
    </row>
    <row r="65" spans="1:11" s="3" customFormat="1" ht="40.5" customHeight="1" x14ac:dyDescent="0.3">
      <c r="A65" s="353"/>
      <c r="B65" s="150" t="s">
        <v>231</v>
      </c>
      <c r="C65" s="142" t="str">
        <f>'IV. Gestion identités'!B29</f>
        <v>Le personnel pouvant réaliser des fusions est-il correctement formé pour ce faire ?</v>
      </c>
      <c r="D65" s="191" t="str">
        <f>IF('IV. Gestion identités'!C29="","",'IV. Gestion identités'!C29)</f>
        <v/>
      </c>
      <c r="E65" s="194" t="str">
        <f>IF(D65="","Réponse non renseignée",IF(D65="OUI","Pas d'action à mener","Les fusions de dossiers des personnes accompagnées peuvent mener à des collisions si elles sont faites à tort. Assurez-vous que seul le personnel habilité et formé peut fusionner ces dossiers."))</f>
        <v>Réponse non renseignée</v>
      </c>
      <c r="F65" s="132" t="s">
        <v>441</v>
      </c>
      <c r="G65" s="177" t="str">
        <f t="shared" si="13"/>
        <v/>
      </c>
      <c r="H65" s="5"/>
      <c r="I65" s="5"/>
    </row>
    <row r="66" spans="1:11" s="3" customFormat="1" ht="40.5" customHeight="1" thickBot="1" x14ac:dyDescent="0.35">
      <c r="A66" s="354"/>
      <c r="B66" s="150" t="s">
        <v>232</v>
      </c>
      <c r="C66" s="142" t="str">
        <f>'IV. Gestion identités'!B31</f>
        <v>La prise en charge des collisions est-elle réalisée par du personnel habilité ?</v>
      </c>
      <c r="D66" s="191" t="str">
        <f>IF('IV. Gestion identités'!C31="","",'IV. Gestion identités'!C31)</f>
        <v/>
      </c>
      <c r="E66" s="194" t="str">
        <f>IF(D66="","Réponse non renseignée",IF(D66="OUI","Pas d'action à mener","La prise en charge des collisions de dossiers est une tâche complexe. Assurez-vous que seul le personnel habilité et formé à cette tâche s'en charge."))</f>
        <v>Réponse non renseignée</v>
      </c>
      <c r="F66" s="132" t="s">
        <v>441</v>
      </c>
      <c r="G66" s="177" t="str">
        <f t="shared" si="13"/>
        <v/>
      </c>
      <c r="H66" s="5"/>
      <c r="I66" s="5"/>
    </row>
    <row r="67" spans="1:11" s="30" customFormat="1" ht="52" customHeight="1" x14ac:dyDescent="0.35">
      <c r="A67" s="349" t="s">
        <v>240</v>
      </c>
      <c r="B67" s="188" t="s">
        <v>13</v>
      </c>
      <c r="C67" s="151" t="str">
        <f>'V. Etat des lieux SI'!B6</f>
        <v xml:space="preserve">Avez-vous formalisé votre politique d’habilitation et défini les droits individuels (accès, modifications) attribués aux professionnels ? </v>
      </c>
      <c r="D67" s="203" t="str">
        <f>IF('V. Etat des lieux SI'!C6="","",'V. Etat des lieux SI'!C6)</f>
        <v/>
      </c>
      <c r="E67" s="199" t="str">
        <f>IF(D67="","Réponse non renseignée",IF(D67="OUI","Veillez à mettre régulièrement à jour les droits et habilitations des professionnels, en particulier avec l'arrivée de l'INS.","Rédigez la politique d'habilitation et définissez les droits d'accès et de modifications pour chaque professionnel."))</f>
        <v>Réponse non renseignée</v>
      </c>
      <c r="F67" s="130" t="s">
        <v>441</v>
      </c>
      <c r="G67" s="176" t="str">
        <f t="shared" ref="G67:G71" si="14">IF(E67="Réponse non renseignée","",IF(E67="Pas d'action à mener","",1))</f>
        <v/>
      </c>
      <c r="K67" s="72"/>
    </row>
    <row r="68" spans="1:11" s="3" customFormat="1" ht="43.5" customHeight="1" x14ac:dyDescent="0.3">
      <c r="A68" s="350"/>
      <c r="B68" s="189" t="s">
        <v>14</v>
      </c>
      <c r="C68" s="143" t="str">
        <f>'V. Etat des lieux SI'!B8</f>
        <v>Avez-vous rédigé une charte informatique qui formalise les règles d’accès et d’usage du système d’information, en particulier pour les applications gérant des données de santé à caractère personnel ?</v>
      </c>
      <c r="D68" s="191" t="str">
        <f>IF('V. Etat des lieux SI'!C8="","",'V. Etat des lieux SI'!C8)</f>
        <v/>
      </c>
      <c r="E68" s="194" t="str">
        <f>IF(D68="","Réponse non renseignée",IF(D68="OUI","Veillez à mettre à jour votre charte avec l'arrivée de l'INS. Assurez-vous que cette charte est connue et appliquée par l'ensemble du personnel","Rédigez votre charte informatique. Relayez-la auprès du personnel et assurez-vous qu'elle soit connue et appliquée."))</f>
        <v>Réponse non renseignée</v>
      </c>
      <c r="F68" s="132" t="s">
        <v>441</v>
      </c>
      <c r="G68" s="177" t="str">
        <f t="shared" si="14"/>
        <v/>
      </c>
      <c r="H68" s="30"/>
      <c r="I68" s="5"/>
    </row>
    <row r="69" spans="1:11" s="3" customFormat="1" ht="77.5" customHeight="1" x14ac:dyDescent="0.3">
      <c r="A69" s="350"/>
      <c r="B69" s="189" t="s">
        <v>15</v>
      </c>
      <c r="C69" s="143" t="str">
        <f>'V. Etat des lieux SI'!B10</f>
        <v>Avez vous identifié un référent système d'information ?</v>
      </c>
      <c r="D69" s="191" t="str">
        <f>IF('V. Etat des lieux SI'!C10="","",'V. Etat des lieux SI'!C10)</f>
        <v/>
      </c>
      <c r="E69" s="194" t="str">
        <f>IF(D69="","Réponse non renseignée",IF(D69="OUI","Veillez à intégrer ce référent SI à l'équipe en charge de réaliser les tests métier lors de la mise en place de votre logiciel compatible avec l'INS.",I69))</f>
        <v>Réponse non renseignée</v>
      </c>
      <c r="F69" s="132"/>
      <c r="G69" s="177" t="str">
        <f t="shared" si="14"/>
        <v/>
      </c>
      <c r="H69" s="30"/>
      <c r="I69" s="68" t="s">
        <v>379</v>
      </c>
    </row>
    <row r="70" spans="1:11" s="30" customFormat="1" ht="55" customHeight="1" x14ac:dyDescent="0.3">
      <c r="A70" s="350"/>
      <c r="B70" s="189" t="s">
        <v>16</v>
      </c>
      <c r="C70" s="152" t="str">
        <f>'V. Etat des lieux SI'!B13</f>
        <v>Avez-vous pris contact avec l'éditeur de votre logiciel maître des identités ?</v>
      </c>
      <c r="D70" s="191" t="str">
        <f>IF('V. Etat des lieux SI'!C13="","",'V. Etat des lieux SI'!C13)</f>
        <v/>
      </c>
      <c r="E70" s="194" t="str">
        <f>IF(D70="","Réponse non renseignée",IF(D70="OUI","Pas d'action à mener","Contactez au plus tôt votre éditeur et veillez à aborder l'ensemble des points listés dans la question V.5 dans l'onglet 'Etat des lieux SI' au cours de l'échange."))</f>
        <v>Réponse non renseignée</v>
      </c>
      <c r="F70" s="132"/>
      <c r="G70" s="177" t="str">
        <f t="shared" si="14"/>
        <v/>
      </c>
      <c r="I70" s="68"/>
      <c r="J70" s="71"/>
    </row>
    <row r="71" spans="1:11" s="30" customFormat="1" ht="52.5" customHeight="1" x14ac:dyDescent="0.3">
      <c r="A71" s="350"/>
      <c r="B71" s="347" t="s">
        <v>17</v>
      </c>
      <c r="C71" s="153" t="s">
        <v>386</v>
      </c>
      <c r="D71" s="191" t="str">
        <f>IF('V. Etat des lieux SI'!C17="","",'V. Etat des lieux SI'!C17)</f>
        <v/>
      </c>
      <c r="E71" s="194" t="str">
        <f>IF(D71="","Réponse non renseignée",IF(D71="OUI","Pas d'action à mener","Les éditeurs doivent prendre connaissance du guide d'implémentation en consultant le site de l'ANS. Ils doivent faire évoluer leurs logiciels pour être conforme à ce guide qui est opposable."))</f>
        <v>Réponse non renseignée</v>
      </c>
      <c r="F71" s="289" t="s">
        <v>423</v>
      </c>
      <c r="G71" s="177" t="str">
        <f t="shared" si="14"/>
        <v/>
      </c>
      <c r="I71" s="5"/>
    </row>
    <row r="72" spans="1:11" s="3" customFormat="1" ht="56.5" customHeight="1" x14ac:dyDescent="0.3">
      <c r="A72" s="350"/>
      <c r="B72" s="348"/>
      <c r="C72" s="153" t="s">
        <v>387</v>
      </c>
      <c r="D72" s="191" t="str">
        <f>IF('V. Etat des lieux SI'!C19="","",'V. Etat des lieux SI'!C19)</f>
        <v/>
      </c>
      <c r="E72" s="194" t="str">
        <f>IF(D72="","Réponse non renseignée",IF(D72="OUI","Pas d'action à mener","Pour rappel, les scénarios de tests métier sont une aide. Il n'y a pas d'obligation de remplissage. 
Vous pouvez réaliser ces tests, en lien avec votre éditeur,"&amp;I72))</f>
        <v>Réponse non renseignée</v>
      </c>
      <c r="F72" s="132" t="s">
        <v>447</v>
      </c>
      <c r="G72" s="177" t="str">
        <f>IF(E72="Réponse non renseignée","",IF(E72="Pas d'action à mener","",2))</f>
        <v/>
      </c>
      <c r="H72" s="30"/>
      <c r="I72" s="64" t="s">
        <v>388</v>
      </c>
    </row>
    <row r="73" spans="1:11" s="3" customFormat="1" ht="80" customHeight="1" x14ac:dyDescent="0.3">
      <c r="A73" s="350"/>
      <c r="B73" s="348"/>
      <c r="C73" s="153" t="s">
        <v>389</v>
      </c>
      <c r="D73" s="191" t="str">
        <f>IF('V. Etat des lieux SI'!C21="","",'V. Etat des lieux SI'!C21)</f>
        <v/>
      </c>
      <c r="E73" s="194" t="str">
        <f>IF(D73="","Réponse non renseignée",IF(D73="OUI","Pas d'action à mener","Questionnez ce point avec votre éditeur lors de votre prochain échange. Veillez à ce que votre éditeur vous délivre au plus tôt une version compatible INS"))</f>
        <v>Réponse non renseignée</v>
      </c>
      <c r="F73" s="294" t="s">
        <v>432</v>
      </c>
      <c r="G73" s="177" t="str">
        <f t="shared" ref="G73:G75" si="15">IF(E73="Réponse non renseignée","",IF(E73="Pas d'action à mener","",1))</f>
        <v/>
      </c>
      <c r="H73" s="30"/>
      <c r="I73" s="64"/>
      <c r="J73" s="69"/>
    </row>
    <row r="74" spans="1:11" s="3" customFormat="1" ht="63.5" customHeight="1" x14ac:dyDescent="0.3">
      <c r="A74" s="350"/>
      <c r="B74" s="348"/>
      <c r="C74" s="153" t="s">
        <v>390</v>
      </c>
      <c r="D74" s="191" t="str">
        <f>IF('V. Etat des lieux SI'!C23="","",'V. Etat des lieux SI'!C23)</f>
        <v/>
      </c>
      <c r="E74" s="194" t="str">
        <f>IF(D74="","Réponse non renseignée",IF(D74="OUI","Pas d'action à mener",I74))</f>
        <v>Réponse non renseignée</v>
      </c>
      <c r="F74" s="132"/>
      <c r="G74" s="177" t="str">
        <f t="shared" si="15"/>
        <v/>
      </c>
      <c r="H74" s="5"/>
      <c r="I74" s="208" t="s">
        <v>391</v>
      </c>
      <c r="J74" s="69"/>
    </row>
    <row r="75" spans="1:11" s="3" customFormat="1" ht="51" customHeight="1" x14ac:dyDescent="0.3">
      <c r="A75" s="350"/>
      <c r="B75" s="348"/>
      <c r="C75" s="153" t="s">
        <v>122</v>
      </c>
      <c r="D75" s="191" t="str">
        <f>IF('V. Etat des lieux SI'!C25="","",'V. Etat des lieux SI'!C25)</f>
        <v/>
      </c>
      <c r="E75" s="194" t="str">
        <f>IF(D75="","Réponse non renseignée",IF(D75="OUI","Pas d'action à mener","Questionnez ce point avec votre éditeur lors de votre prochain échange."))</f>
        <v>Réponse non renseignée</v>
      </c>
      <c r="F75" s="132"/>
      <c r="G75" s="177" t="str">
        <f t="shared" si="15"/>
        <v/>
      </c>
      <c r="H75" s="5"/>
      <c r="I75" s="64"/>
      <c r="J75" s="69"/>
    </row>
    <row r="76" spans="1:11" s="3" customFormat="1" ht="53.5" customHeight="1" x14ac:dyDescent="0.3">
      <c r="A76" s="350"/>
      <c r="B76" s="348"/>
      <c r="C76" s="153" t="s">
        <v>392</v>
      </c>
      <c r="D76" s="191" t="str">
        <f>IF('V. Etat des lieux SI'!C27="","",'V. Etat des lieux SI'!C27)</f>
        <v/>
      </c>
      <c r="E76" s="194" t="str">
        <f>IF(D76="","Réponse non renseignée",IF(D76="OUI","Pas d'action à mener","Votre éditeur peut prendre connaissance de l'annexe CI-SIS en consultant le site de l'ANS."))</f>
        <v>Réponse non renseignée</v>
      </c>
      <c r="F76" s="204" t="s">
        <v>449</v>
      </c>
      <c r="G76" s="177" t="str">
        <f t="shared" ref="G76:G77" si="16">IF(E76="Réponse non renseignée","",IF(E76="Pas d'action à mener","",1))</f>
        <v/>
      </c>
      <c r="H76" s="5"/>
      <c r="I76" s="5"/>
      <c r="J76" s="69"/>
    </row>
    <row r="77" spans="1:11" s="3" customFormat="1" ht="64" customHeight="1" x14ac:dyDescent="0.3">
      <c r="A77" s="350"/>
      <c r="B77" s="348"/>
      <c r="C77" s="153" t="s">
        <v>393</v>
      </c>
      <c r="D77" s="191" t="str">
        <f>IF('V. Etat des lieux SI'!C29="","",'V. Etat des lieux SI'!C29)</f>
        <v/>
      </c>
      <c r="E77" s="194" t="str">
        <f>IF(D77="","Réponse non renseignée",IF(D77="OUI","Pas d'action à mener","Questionnez votre éditeur sur ce point lorsque vous le contacterez. Pensez à organiser de nouvelles formations lorsque vous faites évoluer vos outils informatiques."))</f>
        <v>Réponse non renseignée</v>
      </c>
      <c r="F77" s="132"/>
      <c r="G77" s="177" t="str">
        <f t="shared" si="16"/>
        <v/>
      </c>
      <c r="H77" s="5"/>
      <c r="I77" s="68"/>
      <c r="K77" s="65"/>
    </row>
    <row r="78" spans="1:11" s="3" customFormat="1" ht="62" customHeight="1" x14ac:dyDescent="0.3">
      <c r="A78" s="350"/>
      <c r="B78" s="189" t="s">
        <v>238</v>
      </c>
      <c r="C78" s="175" t="str">
        <f>'V. Etat des lieux SI'!B31</f>
        <v>Une fois que vous aurez déployé la version de votre logiciel compatible avec l'INS, avez-vous prévu de vérifier que les identités que vous transmettez depuis votre logiciel vers d'autres logiciels (internes à l'ESMS ou externes) soient bien transmises (pas de "bug", ni de champs tronqués,...) ?</v>
      </c>
      <c r="D78" s="191" t="str">
        <f>IF('V. Etat des lieux SI'!C31="","",'V. Etat des lieux SI'!C31)</f>
        <v/>
      </c>
      <c r="E78" s="194" t="str">
        <f>IF(D78="","Réponse non renseignée",IF(D78="OUI","Pas d'action à mener",I78))</f>
        <v>Réponse non renseignée</v>
      </c>
      <c r="F78" s="141"/>
      <c r="G78" s="177" t="str">
        <f>IF(E78="Réponse non renseignée","",IF(E78="Pas d'action à mener","",1))</f>
        <v/>
      </c>
      <c r="H78" s="5"/>
      <c r="I78" s="64" t="s">
        <v>394</v>
      </c>
    </row>
    <row r="79" spans="1:11" s="30" customFormat="1" ht="56.5" customHeight="1" thickBot="1" x14ac:dyDescent="0.4">
      <c r="A79" s="351"/>
      <c r="B79" s="189" t="s">
        <v>239</v>
      </c>
      <c r="C79" s="174" t="str">
        <f>'V. Etat des lieux SI'!B34</f>
        <v xml:space="preserve">Avez-vous défini le calendrier d’évolution de votre logiciel pour sa mise en conformité avec l'INS (en vous basant notamment sur les échanges que vous avez eus avec votre éditeur) ? </v>
      </c>
      <c r="D79" s="191" t="str">
        <f>IF('V. Etat des lieux SI'!C34="","",'V. Etat des lieux SI'!C34)</f>
        <v/>
      </c>
      <c r="E79" s="197" t="str">
        <f>IF(D79="","Réponse non renseignée",IF(D79="OUI","Pas d'action à mener","Etablissez au plus tôt un planning de mise en conformité de votre logiciel avec l'INS, en vous rapprochant de votre éditeur."))</f>
        <v>Réponse non renseignée</v>
      </c>
      <c r="F79" s="154"/>
      <c r="G79" s="181" t="str">
        <f>IF(E79="Réponse non renseignée","",IF(E79="Pas d'action à mener","",1))</f>
        <v/>
      </c>
    </row>
    <row r="80" spans="1:11" s="3" customFormat="1" ht="45.5" customHeight="1" x14ac:dyDescent="0.3">
      <c r="A80" s="336" t="s">
        <v>192</v>
      </c>
      <c r="B80" s="339" t="s">
        <v>193</v>
      </c>
      <c r="C80" s="155" t="s">
        <v>395</v>
      </c>
      <c r="D80" s="203" t="str">
        <f>IF('VI. Pilotage'!C9="","",'VI. Pilotage'!C9)</f>
        <v/>
      </c>
      <c r="E80" s="199" t="str">
        <f t="shared" ref="E80:E84" si="17">IF(D80="","Réponse non renseignée",IF(D80="OUI","Pas d'action à mener","Veillez dans la mesure du possible à mettre en place cet indicateur et à le suivre régulièrement. Reportez-vous au RNIV pour davantage de précisions."))</f>
        <v>Réponse non renseignée</v>
      </c>
      <c r="F80" s="130" t="s">
        <v>441</v>
      </c>
      <c r="G80" s="176" t="str">
        <f t="shared" ref="G80:G84" si="18">IF(E80="Réponse non renseignée","",IF(E80="Pas d'action à mener","",1))</f>
        <v/>
      </c>
      <c r="H80" s="5"/>
      <c r="I80" s="64"/>
    </row>
    <row r="81" spans="1:15" s="3" customFormat="1" ht="41" customHeight="1" x14ac:dyDescent="0.3">
      <c r="A81" s="337"/>
      <c r="B81" s="340"/>
      <c r="C81" s="156" t="s">
        <v>118</v>
      </c>
      <c r="D81" s="191" t="str">
        <f>IF('VI. Pilotage'!C11="","",'VI. Pilotage'!C11)</f>
        <v/>
      </c>
      <c r="E81" s="194" t="str">
        <f t="shared" si="17"/>
        <v>Réponse non renseignée</v>
      </c>
      <c r="F81" s="132" t="s">
        <v>441</v>
      </c>
      <c r="G81" s="177" t="str">
        <f>IF(E81="Réponse non renseignée","",IF(E81="Pas d'action à mener","",2))</f>
        <v/>
      </c>
      <c r="O81" s="10"/>
    </row>
    <row r="82" spans="1:15" s="3" customFormat="1" ht="37.5" customHeight="1" x14ac:dyDescent="0.3">
      <c r="A82" s="337"/>
      <c r="B82" s="340"/>
      <c r="C82" s="156" t="s">
        <v>119</v>
      </c>
      <c r="D82" s="191" t="str">
        <f>IF('VI. Pilotage'!C13="","",'VI. Pilotage'!C13)</f>
        <v/>
      </c>
      <c r="E82" s="194" t="str">
        <f t="shared" si="17"/>
        <v>Réponse non renseignée</v>
      </c>
      <c r="F82" s="132" t="s">
        <v>441</v>
      </c>
      <c r="G82" s="177" t="str">
        <f t="shared" si="18"/>
        <v/>
      </c>
    </row>
    <row r="83" spans="1:15" s="3" customFormat="1" ht="40.5" customHeight="1" x14ac:dyDescent="0.3">
      <c r="A83" s="337"/>
      <c r="B83" s="340"/>
      <c r="C83" s="156" t="s">
        <v>396</v>
      </c>
      <c r="D83" s="191" t="str">
        <f>IF('VI. Pilotage'!C16="","",'VI. Pilotage'!C16)</f>
        <v/>
      </c>
      <c r="E83" s="194" t="str">
        <f t="shared" si="17"/>
        <v>Réponse non renseignée</v>
      </c>
      <c r="F83" s="132" t="s">
        <v>441</v>
      </c>
      <c r="G83" s="177" t="str">
        <f>IF(E83="Réponse non renseignée","",IF(E83="Pas d'action à mener","",1))</f>
        <v/>
      </c>
    </row>
    <row r="84" spans="1:15" s="3" customFormat="1" ht="39.5" customHeight="1" x14ac:dyDescent="0.3">
      <c r="A84" s="337"/>
      <c r="B84" s="340"/>
      <c r="C84" s="156" t="s">
        <v>397</v>
      </c>
      <c r="D84" s="191" t="str">
        <f>IF('VI. Pilotage'!C19="","",'VI. Pilotage'!C19)</f>
        <v/>
      </c>
      <c r="E84" s="194" t="str">
        <f t="shared" si="17"/>
        <v>Réponse non renseignée</v>
      </c>
      <c r="F84" s="132" t="s">
        <v>441</v>
      </c>
      <c r="G84" s="177" t="str">
        <f t="shared" si="18"/>
        <v/>
      </c>
    </row>
    <row r="85" spans="1:15" s="3" customFormat="1" ht="45.5" customHeight="1" thickBot="1" x14ac:dyDescent="0.35">
      <c r="A85" s="338"/>
      <c r="B85" s="341"/>
      <c r="C85" s="210" t="s">
        <v>120</v>
      </c>
      <c r="D85" s="202" t="str">
        <f>IF('VI. Pilotage'!C22="","",'VI. Pilotage'!C22)</f>
        <v/>
      </c>
      <c r="E85" s="198" t="str">
        <f>IF(D85="","Réponse non renseignée",IF(D85="OUI","Pas d'action à mener","Veillez dans la mesure du possible à mettre en place cet indicateur et à le suivre régulièrement. Reportez-vous au RNIV pour davantage de précisions. "))</f>
        <v>Réponse non renseignée</v>
      </c>
      <c r="F85" s="138" t="s">
        <v>441</v>
      </c>
      <c r="G85" s="179" t="str">
        <f t="shared" ref="G85" si="19">IF(E85="Réponse non renseignée","",IF(E85="Pas d'action à mener","",1))</f>
        <v/>
      </c>
    </row>
    <row r="86" spans="1:15" s="3" customFormat="1" x14ac:dyDescent="0.3">
      <c r="B86" s="53"/>
      <c r="C86" s="28"/>
      <c r="D86" s="59"/>
      <c r="E86" s="186"/>
      <c r="F86" s="107"/>
    </row>
    <row r="87" spans="1:15" s="3" customFormat="1" x14ac:dyDescent="0.3">
      <c r="B87" s="53"/>
      <c r="D87" s="59"/>
      <c r="E87" s="186"/>
      <c r="F87" s="107"/>
    </row>
    <row r="88" spans="1:15" s="3" customFormat="1" x14ac:dyDescent="0.3">
      <c r="B88" s="53"/>
      <c r="D88" s="59"/>
      <c r="E88" s="186"/>
      <c r="F88" s="107"/>
    </row>
    <row r="89" spans="1:15" s="3" customFormat="1" x14ac:dyDescent="0.3">
      <c r="B89" s="53"/>
      <c r="D89" s="59"/>
      <c r="E89" s="186"/>
      <c r="F89" s="107"/>
    </row>
    <row r="90" spans="1:15" s="3" customFormat="1" x14ac:dyDescent="0.3">
      <c r="B90" s="53"/>
      <c r="D90" s="59"/>
      <c r="E90" s="186"/>
      <c r="F90" s="107"/>
    </row>
    <row r="91" spans="1:15" s="3" customFormat="1" x14ac:dyDescent="0.3">
      <c r="B91" s="53"/>
      <c r="D91" s="59"/>
      <c r="E91" s="186"/>
      <c r="F91" s="107"/>
    </row>
    <row r="92" spans="1:15" s="3" customFormat="1" x14ac:dyDescent="0.3">
      <c r="B92" s="53"/>
      <c r="D92" s="59"/>
      <c r="E92" s="186"/>
      <c r="F92" s="107"/>
    </row>
    <row r="93" spans="1:15" s="3" customFormat="1" x14ac:dyDescent="0.3">
      <c r="B93" s="53"/>
      <c r="D93" s="59"/>
      <c r="E93" s="186"/>
      <c r="F93" s="107"/>
    </row>
    <row r="94" spans="1:15" s="3" customFormat="1" x14ac:dyDescent="0.3">
      <c r="B94" s="53"/>
      <c r="D94" s="59"/>
      <c r="E94" s="186"/>
      <c r="F94" s="107"/>
    </row>
    <row r="95" spans="1:15" s="3" customFormat="1" x14ac:dyDescent="0.3">
      <c r="B95" s="53"/>
      <c r="D95" s="59"/>
      <c r="E95" s="186"/>
      <c r="F95" s="107"/>
    </row>
    <row r="96" spans="1:15" s="3" customFormat="1" x14ac:dyDescent="0.3">
      <c r="B96" s="53"/>
      <c r="D96" s="59"/>
      <c r="E96" s="186"/>
      <c r="F96" s="107"/>
    </row>
    <row r="97" spans="2:6" s="3" customFormat="1" x14ac:dyDescent="0.3">
      <c r="B97" s="53"/>
      <c r="D97" s="59"/>
      <c r="E97" s="186"/>
      <c r="F97" s="107"/>
    </row>
    <row r="98" spans="2:6" s="3" customFormat="1" x14ac:dyDescent="0.3">
      <c r="B98" s="53"/>
      <c r="D98" s="59"/>
      <c r="E98" s="186"/>
      <c r="F98" s="107"/>
    </row>
    <row r="99" spans="2:6" s="3" customFormat="1" x14ac:dyDescent="0.3">
      <c r="B99" s="53"/>
      <c r="D99" s="59"/>
      <c r="E99" s="186"/>
      <c r="F99" s="107"/>
    </row>
    <row r="100" spans="2:6" s="3" customFormat="1" x14ac:dyDescent="0.3">
      <c r="B100" s="53"/>
      <c r="D100" s="59"/>
      <c r="E100" s="186"/>
      <c r="F100" s="107"/>
    </row>
    <row r="101" spans="2:6" s="3" customFormat="1" x14ac:dyDescent="0.3">
      <c r="B101" s="53"/>
      <c r="D101" s="59"/>
      <c r="E101" s="186"/>
      <c r="F101" s="107"/>
    </row>
    <row r="102" spans="2:6" s="3" customFormat="1" x14ac:dyDescent="0.3">
      <c r="B102" s="53"/>
      <c r="D102" s="59"/>
      <c r="E102" s="186"/>
      <c r="F102" s="107"/>
    </row>
    <row r="103" spans="2:6" s="3" customFormat="1" x14ac:dyDescent="0.3">
      <c r="B103" s="53"/>
      <c r="D103" s="59"/>
      <c r="E103" s="186"/>
      <c r="F103" s="107"/>
    </row>
    <row r="104" spans="2:6" s="3" customFormat="1" x14ac:dyDescent="0.3">
      <c r="B104" s="53"/>
      <c r="D104" s="59"/>
      <c r="E104" s="186"/>
      <c r="F104" s="107"/>
    </row>
    <row r="105" spans="2:6" s="3" customFormat="1" x14ac:dyDescent="0.3">
      <c r="B105" s="53"/>
      <c r="D105" s="59"/>
      <c r="E105" s="186"/>
      <c r="F105" s="107"/>
    </row>
    <row r="106" spans="2:6" s="3" customFormat="1" x14ac:dyDescent="0.3">
      <c r="B106" s="53"/>
      <c r="D106" s="59"/>
      <c r="E106" s="186"/>
      <c r="F106" s="107"/>
    </row>
    <row r="107" spans="2:6" s="3" customFormat="1" x14ac:dyDescent="0.3">
      <c r="B107" s="53"/>
      <c r="D107" s="59"/>
      <c r="E107" s="186"/>
      <c r="F107" s="107"/>
    </row>
    <row r="108" spans="2:6" s="3" customFormat="1" x14ac:dyDescent="0.3">
      <c r="B108" s="53"/>
      <c r="D108" s="59"/>
      <c r="E108" s="186"/>
      <c r="F108" s="107"/>
    </row>
    <row r="109" spans="2:6" s="3" customFormat="1" x14ac:dyDescent="0.3">
      <c r="B109" s="53"/>
      <c r="D109" s="59"/>
      <c r="E109" s="186"/>
      <c r="F109" s="107"/>
    </row>
    <row r="110" spans="2:6" s="3" customFormat="1" x14ac:dyDescent="0.3">
      <c r="B110" s="53"/>
      <c r="D110" s="59"/>
      <c r="E110" s="186"/>
      <c r="F110" s="107"/>
    </row>
    <row r="111" spans="2:6" s="3" customFormat="1" x14ac:dyDescent="0.3">
      <c r="B111" s="53"/>
      <c r="D111" s="59"/>
      <c r="E111" s="186"/>
      <c r="F111" s="107"/>
    </row>
    <row r="112" spans="2:6" s="3" customFormat="1" x14ac:dyDescent="0.3">
      <c r="B112" s="53"/>
      <c r="D112" s="59"/>
      <c r="E112" s="186"/>
      <c r="F112" s="107"/>
    </row>
    <row r="113" spans="1:15" s="3" customFormat="1" x14ac:dyDescent="0.3">
      <c r="B113" s="53"/>
      <c r="D113" s="59"/>
      <c r="E113" s="186"/>
      <c r="F113" s="107"/>
    </row>
    <row r="114" spans="1:15" s="3" customFormat="1" x14ac:dyDescent="0.3">
      <c r="B114" s="53"/>
      <c r="D114" s="59"/>
      <c r="E114" s="186"/>
      <c r="F114" s="107"/>
    </row>
    <row r="115" spans="1:15" s="3" customFormat="1" x14ac:dyDescent="0.3">
      <c r="B115" s="53"/>
      <c r="D115" s="59"/>
      <c r="E115" s="186"/>
      <c r="F115" s="107"/>
    </row>
    <row r="116" spans="1:15" s="3" customFormat="1" x14ac:dyDescent="0.3">
      <c r="B116" s="53"/>
      <c r="D116" s="59"/>
      <c r="E116" s="186"/>
      <c r="F116" s="107"/>
    </row>
    <row r="117" spans="1:15" s="3" customFormat="1" x14ac:dyDescent="0.3">
      <c r="B117" s="53"/>
      <c r="D117" s="59"/>
      <c r="E117" s="186"/>
      <c r="F117" s="107"/>
    </row>
    <row r="118" spans="1:15" s="3" customFormat="1" x14ac:dyDescent="0.3">
      <c r="B118" s="53"/>
      <c r="D118" s="59"/>
      <c r="E118" s="186"/>
      <c r="F118" s="107"/>
    </row>
    <row r="119" spans="1:15" s="3" customFormat="1" x14ac:dyDescent="0.3">
      <c r="B119" s="53"/>
      <c r="D119" s="59"/>
      <c r="E119" s="186"/>
      <c r="F119" s="107"/>
    </row>
    <row r="120" spans="1:15" s="3" customFormat="1" x14ac:dyDescent="0.3">
      <c r="B120" s="53"/>
      <c r="D120" s="59"/>
      <c r="E120" s="186"/>
      <c r="F120" s="107"/>
    </row>
    <row r="121" spans="1:15" s="3" customFormat="1" x14ac:dyDescent="0.3">
      <c r="B121" s="53"/>
      <c r="D121" s="59"/>
      <c r="E121" s="186"/>
      <c r="F121" s="107"/>
    </row>
    <row r="122" spans="1:15" s="3" customFormat="1" x14ac:dyDescent="0.3">
      <c r="B122" s="53"/>
      <c r="D122" s="59"/>
      <c r="E122" s="186"/>
      <c r="F122" s="107"/>
    </row>
    <row r="123" spans="1:15" x14ac:dyDescent="0.3">
      <c r="A123" s="3"/>
      <c r="B123" s="53"/>
      <c r="C123" s="3"/>
      <c r="D123" s="59"/>
      <c r="E123" s="186"/>
      <c r="F123" s="107"/>
      <c r="G123" s="3"/>
      <c r="H123" s="3"/>
      <c r="I123" s="3"/>
      <c r="J123" s="3"/>
      <c r="K123" s="3"/>
      <c r="L123" s="3"/>
      <c r="M123" s="3"/>
      <c r="N123" s="3"/>
      <c r="O123" s="3"/>
    </row>
    <row r="124" spans="1:15" x14ac:dyDescent="0.3">
      <c r="A124" s="3"/>
      <c r="B124" s="53"/>
      <c r="C124" s="3"/>
      <c r="D124" s="59"/>
      <c r="E124" s="186"/>
      <c r="F124" s="107"/>
      <c r="G124" s="3"/>
      <c r="H124" s="3"/>
      <c r="I124" s="3"/>
      <c r="J124" s="3"/>
      <c r="K124" s="3"/>
      <c r="L124" s="3"/>
      <c r="M124" s="3"/>
      <c r="N124" s="3"/>
      <c r="O124" s="3"/>
    </row>
    <row r="125" spans="1:15" x14ac:dyDescent="0.3">
      <c r="A125" s="3"/>
      <c r="B125" s="53"/>
      <c r="C125" s="3"/>
      <c r="D125" s="59"/>
      <c r="E125" s="186"/>
      <c r="F125" s="107"/>
      <c r="G125" s="3"/>
      <c r="H125" s="3"/>
      <c r="I125" s="3"/>
      <c r="J125" s="3"/>
      <c r="K125" s="3"/>
      <c r="L125" s="3"/>
      <c r="M125" s="3"/>
      <c r="N125" s="3"/>
      <c r="O125" s="3"/>
    </row>
    <row r="126" spans="1:15" x14ac:dyDescent="0.3">
      <c r="A126" s="3"/>
      <c r="B126" s="53"/>
      <c r="C126" s="3"/>
      <c r="D126" s="59"/>
      <c r="E126" s="186"/>
      <c r="F126" s="107"/>
      <c r="G126" s="3"/>
      <c r="H126" s="3"/>
      <c r="I126" s="3"/>
      <c r="J126" s="3"/>
      <c r="K126" s="3"/>
      <c r="L126" s="3"/>
      <c r="M126" s="3"/>
      <c r="N126" s="3"/>
      <c r="O126" s="3"/>
    </row>
    <row r="127" spans="1:15" x14ac:dyDescent="0.3">
      <c r="A127" s="3"/>
      <c r="B127" s="53"/>
      <c r="C127" s="3"/>
      <c r="D127" s="59"/>
      <c r="E127" s="186"/>
      <c r="F127" s="107"/>
      <c r="G127" s="3"/>
      <c r="H127" s="3"/>
      <c r="I127" s="3"/>
      <c r="J127" s="3"/>
      <c r="K127" s="3"/>
      <c r="L127" s="3"/>
      <c r="M127" s="3"/>
      <c r="N127" s="3"/>
      <c r="O127" s="3"/>
    </row>
    <row r="128" spans="1:15" x14ac:dyDescent="0.3">
      <c r="A128" s="3"/>
      <c r="B128" s="53"/>
      <c r="D128" s="59"/>
      <c r="E128" s="186"/>
      <c r="F128" s="107"/>
      <c r="G128" s="3"/>
      <c r="H128" s="3"/>
      <c r="I128" s="3"/>
      <c r="J128" s="3"/>
      <c r="K128" s="3"/>
      <c r="L128" s="3"/>
      <c r="M128" s="3"/>
      <c r="N128" s="3"/>
      <c r="O128" s="3"/>
    </row>
    <row r="129" spans="1:15" x14ac:dyDescent="0.3">
      <c r="A129" s="3"/>
      <c r="B129" s="53"/>
      <c r="D129" s="59"/>
      <c r="E129" s="186"/>
      <c r="F129" s="107"/>
      <c r="G129" s="3"/>
      <c r="H129" s="3"/>
      <c r="I129" s="3"/>
      <c r="J129" s="3"/>
      <c r="K129" s="3"/>
      <c r="L129" s="3"/>
      <c r="M129" s="3"/>
      <c r="N129" s="3"/>
      <c r="O129" s="3"/>
    </row>
    <row r="130" spans="1:15" x14ac:dyDescent="0.3">
      <c r="A130" s="3"/>
      <c r="B130" s="53"/>
      <c r="D130" s="59"/>
      <c r="E130" s="186"/>
      <c r="F130" s="107"/>
      <c r="G130" s="3"/>
      <c r="H130" s="3"/>
      <c r="I130" s="3"/>
      <c r="J130" s="3"/>
      <c r="K130" s="3"/>
      <c r="L130" s="3"/>
      <c r="M130" s="3"/>
      <c r="N130" s="3"/>
      <c r="O130" s="3"/>
    </row>
    <row r="131" spans="1:15" x14ac:dyDescent="0.3">
      <c r="A131" s="3"/>
      <c r="B131" s="53"/>
      <c r="D131" s="59"/>
      <c r="E131" s="186"/>
      <c r="F131" s="107"/>
      <c r="G131" s="3"/>
      <c r="H131" s="3"/>
      <c r="I131" s="3"/>
      <c r="J131" s="3"/>
      <c r="K131" s="3"/>
      <c r="L131" s="3"/>
      <c r="M131" s="3"/>
      <c r="N131" s="3"/>
      <c r="O131" s="3"/>
    </row>
    <row r="132" spans="1:15" x14ac:dyDescent="0.3">
      <c r="A132" s="3"/>
      <c r="B132" s="53"/>
      <c r="D132" s="59"/>
      <c r="E132" s="186"/>
      <c r="F132" s="107"/>
      <c r="G132" s="3"/>
      <c r="H132" s="3"/>
      <c r="I132" s="3"/>
      <c r="J132" s="3"/>
      <c r="K132" s="3"/>
      <c r="L132" s="3"/>
      <c r="M132" s="3"/>
      <c r="N132" s="3"/>
      <c r="O132" s="3"/>
    </row>
    <row r="133" spans="1:15" x14ac:dyDescent="0.3">
      <c r="A133" s="3"/>
      <c r="B133" s="53"/>
      <c r="D133" s="59"/>
      <c r="E133" s="186"/>
      <c r="F133" s="107"/>
      <c r="G133" s="3"/>
      <c r="H133" s="3"/>
      <c r="I133" s="3"/>
      <c r="J133" s="3"/>
      <c r="K133" s="3"/>
      <c r="L133" s="3"/>
      <c r="M133" s="3"/>
      <c r="N133" s="3"/>
      <c r="O133" s="3"/>
    </row>
    <row r="134" spans="1:15" x14ac:dyDescent="0.3">
      <c r="A134" s="3"/>
      <c r="B134" s="53"/>
      <c r="D134" s="59"/>
      <c r="E134" s="186"/>
      <c r="F134" s="107"/>
      <c r="G134" s="3"/>
      <c r="H134" s="3"/>
      <c r="I134" s="3"/>
      <c r="J134" s="3"/>
      <c r="K134" s="3"/>
      <c r="L134" s="3"/>
      <c r="M134" s="3"/>
      <c r="N134" s="3"/>
      <c r="O134" s="3"/>
    </row>
    <row r="135" spans="1:15" x14ac:dyDescent="0.3">
      <c r="A135" s="3"/>
      <c r="B135" s="53"/>
      <c r="D135" s="59"/>
      <c r="E135" s="186"/>
      <c r="F135" s="107"/>
      <c r="G135" s="3"/>
      <c r="H135" s="3"/>
      <c r="I135" s="3"/>
      <c r="J135" s="3"/>
      <c r="K135" s="3"/>
      <c r="L135" s="3"/>
      <c r="M135" s="3"/>
      <c r="N135" s="3"/>
      <c r="O135" s="3"/>
    </row>
    <row r="136" spans="1:15" x14ac:dyDescent="0.3">
      <c r="A136" s="3"/>
      <c r="B136" s="53"/>
      <c r="D136" s="59"/>
      <c r="E136" s="186"/>
      <c r="F136" s="107"/>
      <c r="G136" s="3"/>
      <c r="H136" s="3"/>
      <c r="I136" s="3"/>
      <c r="J136" s="3"/>
      <c r="K136" s="3"/>
      <c r="L136" s="3"/>
      <c r="M136" s="3"/>
      <c r="N136" s="3"/>
      <c r="O136" s="3"/>
    </row>
    <row r="137" spans="1:15" x14ac:dyDescent="0.3">
      <c r="A137" s="3"/>
      <c r="B137" s="53"/>
      <c r="D137" s="59"/>
      <c r="E137" s="186"/>
      <c r="F137" s="107"/>
      <c r="G137" s="3"/>
    </row>
    <row r="138" spans="1:15" x14ac:dyDescent="0.3">
      <c r="A138" s="3"/>
      <c r="B138" s="53"/>
      <c r="D138" s="59"/>
      <c r="E138" s="186"/>
      <c r="F138" s="107"/>
      <c r="G138" s="3"/>
    </row>
  </sheetData>
  <sheetProtection algorithmName="SHA-512" hashValue="P5mGBubrnOuR0bRpEzOUKYAWA+xsp3BpbrBUsNbSDu6BeBeP+gHQBJI+r9+rUSFkVg+4M+/+X3N7CKAoyAWT+A==" saltValue="c6ZEI75Mh911mrikwq6tmw==" spinCount="100000" sheet="1" selectLockedCells="1"/>
  <autoFilter ref="A4:G31" xr:uid="{FE6369F5-6D32-4E31-9A17-ED60E48EF9D9}"/>
  <mergeCells count="19">
    <mergeCell ref="A80:A85"/>
    <mergeCell ref="B80:B85"/>
    <mergeCell ref="B1:G2"/>
    <mergeCell ref="A38:A55"/>
    <mergeCell ref="B48:B55"/>
    <mergeCell ref="B7:B11"/>
    <mergeCell ref="B22:B26"/>
    <mergeCell ref="B71:B77"/>
    <mergeCell ref="A67:A69"/>
    <mergeCell ref="A70:A79"/>
    <mergeCell ref="A56:A66"/>
    <mergeCell ref="A32:A36"/>
    <mergeCell ref="I1:I2"/>
    <mergeCell ref="A21:A31"/>
    <mergeCell ref="B27:B31"/>
    <mergeCell ref="B12:B14"/>
    <mergeCell ref="B15:B20"/>
    <mergeCell ref="A5:A10"/>
    <mergeCell ref="A12:A20"/>
  </mergeCells>
  <phoneticPr fontId="8" type="noConversion"/>
  <conditionalFormatting sqref="E8:E20 E41:E55 E22:E37 E60:E84">
    <cfRule type="cellIs" dxfId="31" priority="102" operator="notEqual">
      <formula>"Pas d'action à mener"</formula>
    </cfRule>
  </conditionalFormatting>
  <conditionalFormatting sqref="E86:E1048576 E1:E4 E41:E55 E8:E37 E60:E84">
    <cfRule type="cellIs" dxfId="30" priority="95" operator="equal">
      <formula>"Réponse non renseignée"</formula>
    </cfRule>
  </conditionalFormatting>
  <conditionalFormatting sqref="E56">
    <cfRule type="cellIs" dxfId="29" priority="94" operator="notEqual">
      <formula>"Pas d'action à mener"</formula>
    </cfRule>
  </conditionalFormatting>
  <conditionalFormatting sqref="E56">
    <cfRule type="cellIs" dxfId="28" priority="93" operator="equal">
      <formula>"Réponse non renseignée"</formula>
    </cfRule>
  </conditionalFormatting>
  <conditionalFormatting sqref="E58">
    <cfRule type="cellIs" dxfId="27" priority="90" operator="notEqual">
      <formula>"Pas d'action à mener"</formula>
    </cfRule>
  </conditionalFormatting>
  <conditionalFormatting sqref="E58">
    <cfRule type="cellIs" dxfId="26" priority="89" operator="equal">
      <formula>"Réponse non renseignée"</formula>
    </cfRule>
  </conditionalFormatting>
  <conditionalFormatting sqref="E57">
    <cfRule type="cellIs" dxfId="25" priority="52" operator="notEqual">
      <formula>"Pas d'action à mener"</formula>
    </cfRule>
  </conditionalFormatting>
  <conditionalFormatting sqref="E57">
    <cfRule type="cellIs" dxfId="24" priority="51" operator="equal">
      <formula>"Réponse non renseignée"</formula>
    </cfRule>
  </conditionalFormatting>
  <conditionalFormatting sqref="E85">
    <cfRule type="cellIs" dxfId="23" priority="48" operator="notEqual">
      <formula>"Pas d'action à mener"</formula>
    </cfRule>
  </conditionalFormatting>
  <conditionalFormatting sqref="E85">
    <cfRule type="cellIs" dxfId="22" priority="47" operator="equal">
      <formula>"Réponse non renseignée"</formula>
    </cfRule>
  </conditionalFormatting>
  <conditionalFormatting sqref="E21">
    <cfRule type="cellIs" dxfId="21" priority="41" operator="equal">
      <formula>"Réponse non renseignée"</formula>
    </cfRule>
    <cfRule type="cellIs" dxfId="20" priority="42" operator="notEqual">
      <formula>"Pas d'action à mener"</formula>
    </cfRule>
  </conditionalFormatting>
  <conditionalFormatting sqref="E32">
    <cfRule type="cellIs" dxfId="19" priority="38" operator="notEqual">
      <formula>"Pas d'action à mener"</formula>
    </cfRule>
  </conditionalFormatting>
  <conditionalFormatting sqref="E32">
    <cfRule type="cellIs" dxfId="18" priority="37" operator="equal">
      <formula>"Réponse non renseignée"</formula>
    </cfRule>
  </conditionalFormatting>
  <conditionalFormatting sqref="E7">
    <cfRule type="cellIs" dxfId="17" priority="32" operator="notEqual">
      <formula>"Pas d'action à mener"</formula>
    </cfRule>
  </conditionalFormatting>
  <conditionalFormatting sqref="E7">
    <cfRule type="cellIs" dxfId="16" priority="31" operator="equal">
      <formula>"Réponse non renseignée"</formula>
    </cfRule>
  </conditionalFormatting>
  <conditionalFormatting sqref="E5">
    <cfRule type="cellIs" dxfId="15" priority="30" operator="notEqual">
      <formula>"Pas d'action à mener"</formula>
    </cfRule>
  </conditionalFormatting>
  <conditionalFormatting sqref="E5">
    <cfRule type="cellIs" dxfId="14" priority="29" operator="equal">
      <formula>"Réponse non renseignée"</formula>
    </cfRule>
  </conditionalFormatting>
  <conditionalFormatting sqref="E67:E68">
    <cfRule type="cellIs" dxfId="13" priority="26" operator="notEqual">
      <formula>"Pas d'action à mener"</formula>
    </cfRule>
  </conditionalFormatting>
  <conditionalFormatting sqref="E67:E68">
    <cfRule type="cellIs" dxfId="12" priority="25" operator="equal">
      <formula>"Réponse non renseignée"</formula>
    </cfRule>
  </conditionalFormatting>
  <conditionalFormatting sqref="E69">
    <cfRule type="cellIs" dxfId="11" priority="24" operator="notEqual">
      <formula>"Pas d'action à mener"</formula>
    </cfRule>
  </conditionalFormatting>
  <conditionalFormatting sqref="E69">
    <cfRule type="cellIs" dxfId="10" priority="23" operator="equal">
      <formula>"Réponse non renseignée"</formula>
    </cfRule>
  </conditionalFormatting>
  <conditionalFormatting sqref="E79">
    <cfRule type="cellIs" dxfId="9" priority="20" operator="notEqual">
      <formula>"Pas d'action à mener"</formula>
    </cfRule>
  </conditionalFormatting>
  <conditionalFormatting sqref="E79">
    <cfRule type="cellIs" dxfId="8" priority="19" operator="equal">
      <formula>"Réponse non renseignée"</formula>
    </cfRule>
  </conditionalFormatting>
  <conditionalFormatting sqref="E59">
    <cfRule type="cellIs" dxfId="7" priority="18" operator="notEqual">
      <formula>"Pas d'action à mener"</formula>
    </cfRule>
  </conditionalFormatting>
  <conditionalFormatting sqref="E59">
    <cfRule type="cellIs" dxfId="6" priority="17" operator="equal">
      <formula>"Réponse non renseignée"</formula>
    </cfRule>
  </conditionalFormatting>
  <conditionalFormatting sqref="E6">
    <cfRule type="cellIs" dxfId="5" priority="16" operator="notEqual">
      <formula>"Pas d'action à mener"</formula>
    </cfRule>
  </conditionalFormatting>
  <conditionalFormatting sqref="E6">
    <cfRule type="cellIs" dxfId="4" priority="15" operator="equal">
      <formula>"Réponse non renseignée"</formula>
    </cfRule>
  </conditionalFormatting>
  <conditionalFormatting sqref="E40">
    <cfRule type="cellIs" dxfId="3" priority="4" operator="notEqual">
      <formula>"Pas d'action à mener"</formula>
    </cfRule>
  </conditionalFormatting>
  <conditionalFormatting sqref="E40">
    <cfRule type="cellIs" dxfId="2" priority="3" operator="equal">
      <formula>"Réponse non renseignée"</formula>
    </cfRule>
  </conditionalFormatting>
  <conditionalFormatting sqref="E38:E39">
    <cfRule type="cellIs" dxfId="1" priority="2" operator="notEqual">
      <formula>"Pas d'action à mener"</formula>
    </cfRule>
  </conditionalFormatting>
  <conditionalFormatting sqref="E38:E39">
    <cfRule type="cellIs" dxfId="0" priority="1" operator="equal">
      <formula>"Réponse non renseignée"</formula>
    </cfRule>
  </conditionalFormatting>
  <hyperlinks>
    <hyperlink ref="I1:I2" location="'Menu principal'!A1" display="Menu principal" xr:uid="{88B85826-262E-4621-B8B7-E2DDB904A46A}"/>
    <hyperlink ref="F5" location="GLOSSAIRE!A1" display="L'onglet &quot;GLOSSAIRE&quot; avec la définition de l'identification primaire et de l'identification secondaire." xr:uid="{5E4D6756-F7EF-4F6B-8F89-BEC43A513FE5}"/>
  </hyperlinks>
  <pageMargins left="0.7" right="0.7" top="0.75" bottom="0.75" header="0.3" footer="0.3"/>
  <pageSetup paperSize="9" orientation="portrait" horizontalDpi="300" verticalDpi="0" r:id="rId1"/>
  <ignoredErrors>
    <ignoredError sqref="D66 E24 G28" formula="1"/>
    <ignoredError sqref="C21 G80 G82:G85 C56:C58 G23:G27 G29:G31 G56:G62 G64:G66 C78:C79 C32:C36 C38:C47 G17:G21 C60:C70 C75 G12:G15" unlockedFormula="1"/>
    <ignoredError sqref="G7:G11 G22 G81 G5" formula="1"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AADEE-11AB-4C97-B84C-76E452333D2A}">
  <dimension ref="A1:F21"/>
  <sheetViews>
    <sheetView topLeftCell="A4" zoomScale="90" zoomScaleNormal="90" workbookViewId="0">
      <selection activeCell="D20" sqref="D20"/>
    </sheetView>
  </sheetViews>
  <sheetFormatPr baseColWidth="10" defaultRowHeight="14.5" x14ac:dyDescent="0.35"/>
  <cols>
    <col min="1" max="1" width="77.81640625" customWidth="1"/>
    <col min="2" max="2" width="20.81640625" customWidth="1"/>
    <col min="4" max="4" width="45.6328125" customWidth="1"/>
  </cols>
  <sheetData>
    <row r="1" spans="1:4" x14ac:dyDescent="0.35">
      <c r="D1" t="s">
        <v>63</v>
      </c>
    </row>
    <row r="2" spans="1:4" x14ac:dyDescent="0.35">
      <c r="A2" s="51" t="s">
        <v>65</v>
      </c>
      <c r="B2" s="80" t="e">
        <f>'I.Organisation IV'!#REF!</f>
        <v>#REF!</v>
      </c>
      <c r="D2" s="81"/>
    </row>
    <row r="3" spans="1:4" x14ac:dyDescent="0.35">
      <c r="A3" s="75" t="s">
        <v>105</v>
      </c>
      <c r="B3" s="76">
        <v>10000</v>
      </c>
      <c r="D3" s="76">
        <v>0.26</v>
      </c>
    </row>
    <row r="4" spans="1:4" x14ac:dyDescent="0.35">
      <c r="A4" s="75" t="s">
        <v>106</v>
      </c>
      <c r="B4" s="76">
        <v>10000</v>
      </c>
      <c r="D4" s="76">
        <v>0.33</v>
      </c>
    </row>
    <row r="5" spans="1:4" x14ac:dyDescent="0.35">
      <c r="A5" s="75" t="s">
        <v>107</v>
      </c>
      <c r="B5" s="76">
        <v>10000</v>
      </c>
      <c r="C5" s="76"/>
      <c r="D5" s="76">
        <v>0.1</v>
      </c>
    </row>
    <row r="6" spans="1:4" x14ac:dyDescent="0.35">
      <c r="A6" s="51"/>
      <c r="B6" s="28"/>
    </row>
    <row r="7" spans="1:4" x14ac:dyDescent="0.35">
      <c r="A7" s="48" t="s">
        <v>60</v>
      </c>
      <c r="B7" s="70" t="e">
        <f>'I.Organisation IV'!#REF!</f>
        <v>#REF!</v>
      </c>
      <c r="D7" s="74" t="e">
        <f>B7*D8/B8</f>
        <v>#REF!</v>
      </c>
    </row>
    <row r="8" spans="1:4" x14ac:dyDescent="0.35">
      <c r="A8" s="75" t="s">
        <v>108</v>
      </c>
      <c r="B8" s="114">
        <v>200</v>
      </c>
      <c r="C8" s="114"/>
      <c r="D8" s="76">
        <v>0.1</v>
      </c>
    </row>
    <row r="9" spans="1:4" x14ac:dyDescent="0.35">
      <c r="A9" s="51"/>
      <c r="B9" s="54"/>
    </row>
    <row r="10" spans="1:4" x14ac:dyDescent="0.35">
      <c r="A10" s="115" t="e">
        <f>'PLAN ACTIONS'!#REF!</f>
        <v>#REF!</v>
      </c>
      <c r="B10" s="58" t="e">
        <f>'I.Organisation IV'!#REF!</f>
        <v>#REF!</v>
      </c>
      <c r="D10" s="172" t="e">
        <f>IF(B10="OUI",B11*D13/B13,IF(AND(B10="NON",B17="NON"),B11*D12/B12,B11*D14/B14))</f>
        <v>#REF!</v>
      </c>
    </row>
    <row r="11" spans="1:4" x14ac:dyDescent="0.35">
      <c r="A11" s="51" t="s">
        <v>65</v>
      </c>
      <c r="B11" s="80" t="e">
        <f>'I.Organisation IV'!#REF!</f>
        <v>#REF!</v>
      </c>
      <c r="D11" s="81"/>
    </row>
    <row r="12" spans="1:4" x14ac:dyDescent="0.35">
      <c r="A12" s="75" t="s">
        <v>105</v>
      </c>
      <c r="B12" s="76">
        <v>10000</v>
      </c>
      <c r="D12" s="76">
        <v>0.26</v>
      </c>
    </row>
    <row r="13" spans="1:4" x14ac:dyDescent="0.35">
      <c r="A13" s="75" t="s">
        <v>106</v>
      </c>
      <c r="B13" s="76">
        <v>10000</v>
      </c>
      <c r="D13" s="76">
        <v>0.33</v>
      </c>
    </row>
    <row r="14" spans="1:4" x14ac:dyDescent="0.35">
      <c r="A14" s="75" t="s">
        <v>107</v>
      </c>
      <c r="B14" s="76">
        <v>10000</v>
      </c>
      <c r="C14" s="76"/>
      <c r="D14" s="76">
        <v>0.1</v>
      </c>
    </row>
    <row r="15" spans="1:4" s="81" customFormat="1" x14ac:dyDescent="0.35">
      <c r="A15" s="48"/>
    </row>
    <row r="17" spans="1:6" x14ac:dyDescent="0.35">
      <c r="A17" s="51" t="s">
        <v>66</v>
      </c>
      <c r="B17" s="58" t="e">
        <f>'I.Organisation IV'!#REF!</f>
        <v>#REF!</v>
      </c>
      <c r="D17" t="e">
        <f>IF(B17="OUI",D2+0.3,"")</f>
        <v>#REF!</v>
      </c>
    </row>
    <row r="18" spans="1:6" x14ac:dyDescent="0.35">
      <c r="A18" s="60"/>
      <c r="B18" s="55"/>
    </row>
    <row r="19" spans="1:6" x14ac:dyDescent="0.35">
      <c r="A19" s="78" t="s">
        <v>64</v>
      </c>
      <c r="B19" s="79"/>
      <c r="C19" s="76"/>
      <c r="D19" s="172" t="e">
        <f>IF(B17="OUI",D10+0.2,D10+D7)</f>
        <v>#REF!</v>
      </c>
      <c r="E19" s="173" t="e">
        <f>ROUND(D19,2)</f>
        <v>#REF!</v>
      </c>
    </row>
    <row r="20" spans="1:6" s="81" customFormat="1" x14ac:dyDescent="0.35">
      <c r="A20" s="116"/>
      <c r="B20" s="117"/>
    </row>
    <row r="21" spans="1:6" ht="32.5" customHeight="1" x14ac:dyDescent="0.35">
      <c r="A21" s="48" t="s">
        <v>54</v>
      </c>
      <c r="B21" s="61" t="e">
        <f>'I.Organisation IV'!#REF!</f>
        <v>#REF!</v>
      </c>
      <c r="D21" s="67" t="e">
        <f>IF(B21&gt;=E19,"Pas d'action à mener","Nous vous préconisons de renforcer le temps dédié à l'identitovigilance en y consacrant a minima "&amp;E19&amp;" ETP. "&amp;F21&amp;"
Pour en savoir plus sur le calcul des ETP, consultez l'onglet 'ETP dédiés - extrait RNIV 2'")</f>
        <v>#REF!</v>
      </c>
      <c r="F21" s="106" t="s">
        <v>104</v>
      </c>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5E90C8E-E270-42F4-AFA2-E8A24D7E0DA3}">
          <x14:formula1>
            <xm:f>Liste!$B$1:$B$2</xm:f>
          </x14:formula1>
          <xm:sqref>B10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A626-19DA-4F54-8276-B0A11A11468F}">
  <dimension ref="A1:E132"/>
  <sheetViews>
    <sheetView zoomScale="90" zoomScaleNormal="90" workbookViewId="0">
      <pane ySplit="4" topLeftCell="A5" activePane="bottomLeft" state="frozen"/>
      <selection pane="bottomLeft" activeCell="B7" sqref="B7:C7"/>
    </sheetView>
  </sheetViews>
  <sheetFormatPr baseColWidth="10" defaultColWidth="10.81640625" defaultRowHeight="13" x14ac:dyDescent="0.3"/>
  <cols>
    <col min="1" max="1" width="5.81640625" style="37" customWidth="1"/>
    <col min="2" max="2" width="109.6328125" style="29" customWidth="1"/>
    <col min="3" max="3" width="39.453125" style="56" customWidth="1"/>
    <col min="4" max="4" width="10.81640625" style="29"/>
    <col min="5" max="5" width="13.6328125" style="7" customWidth="1"/>
    <col min="6" max="16384" width="10.81640625" style="7"/>
  </cols>
  <sheetData>
    <row r="1" spans="1:5" s="2" customFormat="1" ht="14.5" x14ac:dyDescent="0.35">
      <c r="A1" s="313" t="s">
        <v>87</v>
      </c>
      <c r="B1" s="313"/>
      <c r="C1" s="313"/>
      <c r="D1" s="38"/>
      <c r="E1" s="314" t="s">
        <v>7</v>
      </c>
    </row>
    <row r="2" spans="1:5" s="2" customFormat="1" ht="14.5" x14ac:dyDescent="0.35">
      <c r="A2" s="313"/>
      <c r="B2" s="313"/>
      <c r="C2" s="313"/>
      <c r="D2" s="38"/>
      <c r="E2" s="314"/>
    </row>
    <row r="3" spans="1:5" s="2" customFormat="1" ht="14.5" x14ac:dyDescent="0.35">
      <c r="A3" s="45"/>
      <c r="B3" s="24"/>
      <c r="C3" s="52"/>
      <c r="D3" s="38"/>
    </row>
    <row r="4" spans="1:5" s="39" customFormat="1" ht="39" customHeight="1" x14ac:dyDescent="0.3">
      <c r="A4" s="357" t="s">
        <v>151</v>
      </c>
      <c r="B4" s="357"/>
      <c r="C4" s="357"/>
      <c r="D4" s="38"/>
    </row>
    <row r="5" spans="1:5" s="43" customFormat="1" ht="12.5" customHeight="1" x14ac:dyDescent="0.7">
      <c r="A5" s="41"/>
      <c r="B5" s="110"/>
      <c r="C5" s="57"/>
      <c r="D5" s="38"/>
    </row>
    <row r="6" spans="1:5" s="4" customFormat="1" ht="19" customHeight="1" x14ac:dyDescent="0.3">
      <c r="A6" s="99" t="s">
        <v>88</v>
      </c>
      <c r="B6" s="113" t="s">
        <v>92</v>
      </c>
      <c r="D6" s="38"/>
    </row>
    <row r="7" spans="1:5" s="3" customFormat="1" ht="40.5" customHeight="1" x14ac:dyDescent="0.3">
      <c r="A7" s="46"/>
      <c r="B7" s="358" t="s">
        <v>275</v>
      </c>
      <c r="C7" s="358"/>
    </row>
    <row r="8" spans="1:5" s="3" customFormat="1" x14ac:dyDescent="0.3">
      <c r="A8" s="46"/>
      <c r="B8" s="46"/>
    </row>
    <row r="9" spans="1:5" s="4" customFormat="1" ht="19" customHeight="1" x14ac:dyDescent="0.3">
      <c r="A9" s="99" t="s">
        <v>90</v>
      </c>
      <c r="B9" s="113" t="s">
        <v>89</v>
      </c>
    </row>
    <row r="10" spans="1:5" s="3" customFormat="1" ht="111" customHeight="1" x14ac:dyDescent="0.3">
      <c r="A10" s="47"/>
      <c r="B10" s="359" t="s">
        <v>91</v>
      </c>
      <c r="C10" s="359"/>
    </row>
    <row r="11" spans="1:5" s="4" customFormat="1" x14ac:dyDescent="0.3">
      <c r="A11" s="47"/>
    </row>
    <row r="12" spans="1:5" s="4" customFormat="1" ht="19" customHeight="1" x14ac:dyDescent="0.3">
      <c r="A12" s="99" t="s">
        <v>93</v>
      </c>
      <c r="B12" s="113" t="s">
        <v>398</v>
      </c>
    </row>
    <row r="13" spans="1:5" s="4" customFormat="1" x14ac:dyDescent="0.3">
      <c r="A13" s="47"/>
      <c r="B13" s="51"/>
    </row>
    <row r="14" spans="1:5" s="4" customFormat="1" ht="19" customHeight="1" x14ac:dyDescent="0.3">
      <c r="A14" s="99" t="s">
        <v>94</v>
      </c>
      <c r="B14" s="113" t="s">
        <v>399</v>
      </c>
    </row>
    <row r="15" spans="1:5" s="3" customFormat="1" x14ac:dyDescent="0.3">
      <c r="A15" s="30"/>
      <c r="C15" s="4"/>
    </row>
    <row r="16" spans="1:5" s="4" customFormat="1" ht="19" customHeight="1" x14ac:dyDescent="0.3">
      <c r="A16" s="99" t="s">
        <v>95</v>
      </c>
      <c r="B16" s="113" t="s">
        <v>194</v>
      </c>
    </row>
    <row r="17" spans="1:4" s="3" customFormat="1" x14ac:dyDescent="0.3">
      <c r="A17" s="47"/>
      <c r="C17" s="4"/>
    </row>
    <row r="18" spans="1:4" s="4" customFormat="1" ht="25.5" customHeight="1" x14ac:dyDescent="0.3">
      <c r="A18" s="99" t="s">
        <v>96</v>
      </c>
      <c r="B18" s="355" t="s">
        <v>400</v>
      </c>
      <c r="C18" s="355"/>
    </row>
    <row r="19" spans="1:4" s="3" customFormat="1" x14ac:dyDescent="0.3">
      <c r="A19" s="30"/>
      <c r="B19" s="5"/>
      <c r="C19" s="4"/>
      <c r="D19" s="28"/>
    </row>
    <row r="20" spans="1:4" s="4" customFormat="1" ht="25.5" customHeight="1" x14ac:dyDescent="0.3">
      <c r="A20" s="99" t="s">
        <v>402</v>
      </c>
      <c r="B20" s="355" t="s">
        <v>401</v>
      </c>
      <c r="C20" s="355"/>
    </row>
    <row r="21" spans="1:4" s="3" customFormat="1" x14ac:dyDescent="0.3">
      <c r="A21" s="30"/>
      <c r="B21" s="5"/>
      <c r="C21" s="4"/>
      <c r="D21" s="28"/>
    </row>
    <row r="22" spans="1:4" s="4" customFormat="1" ht="25.5" customHeight="1" x14ac:dyDescent="0.3">
      <c r="A22" s="99" t="s">
        <v>97</v>
      </c>
      <c r="B22" s="355" t="s">
        <v>195</v>
      </c>
      <c r="C22" s="355"/>
    </row>
    <row r="23" spans="1:4" s="3" customFormat="1" x14ac:dyDescent="0.3">
      <c r="A23" s="30"/>
      <c r="B23" s="5"/>
      <c r="C23" s="4"/>
      <c r="D23" s="28"/>
    </row>
    <row r="24" spans="1:4" s="4" customFormat="1" ht="25.5" customHeight="1" x14ac:dyDescent="0.3">
      <c r="A24" s="99" t="s">
        <v>98</v>
      </c>
      <c r="B24" s="355" t="s">
        <v>196</v>
      </c>
      <c r="C24" s="355"/>
    </row>
    <row r="25" spans="1:4" s="3" customFormat="1" x14ac:dyDescent="0.3">
      <c r="A25" s="30"/>
      <c r="B25" s="5"/>
      <c r="C25" s="4"/>
      <c r="D25" s="28"/>
    </row>
    <row r="26" spans="1:4" s="4" customFormat="1" ht="25.5" customHeight="1" x14ac:dyDescent="0.3">
      <c r="A26" s="99" t="s">
        <v>99</v>
      </c>
      <c r="B26" s="355" t="s">
        <v>197</v>
      </c>
      <c r="C26" s="355"/>
    </row>
    <row r="27" spans="1:4" s="3" customFormat="1" x14ac:dyDescent="0.3">
      <c r="A27" s="30"/>
      <c r="B27" s="28"/>
      <c r="C27" s="4"/>
      <c r="D27" s="28"/>
    </row>
    <row r="28" spans="1:4" s="4" customFormat="1" ht="25.5" customHeight="1" x14ac:dyDescent="0.3">
      <c r="A28" s="99" t="s">
        <v>100</v>
      </c>
      <c r="B28" s="355" t="s">
        <v>245</v>
      </c>
      <c r="C28" s="355"/>
    </row>
    <row r="29" spans="1:4" s="3" customFormat="1" x14ac:dyDescent="0.3">
      <c r="A29" s="30"/>
      <c r="B29" s="46"/>
      <c r="C29" s="4"/>
      <c r="D29" s="28"/>
    </row>
    <row r="30" spans="1:4" s="4" customFormat="1" ht="25.5" customHeight="1" x14ac:dyDescent="0.3">
      <c r="A30" s="99" t="s">
        <v>101</v>
      </c>
      <c r="B30" s="355" t="s">
        <v>102</v>
      </c>
      <c r="C30" s="355"/>
    </row>
    <row r="31" spans="1:4" s="3" customFormat="1" x14ac:dyDescent="0.3">
      <c r="A31" s="30"/>
      <c r="B31" s="356" t="s">
        <v>103</v>
      </c>
      <c r="C31" s="356"/>
      <c r="D31" s="28"/>
    </row>
    <row r="32" spans="1:4" s="3" customFormat="1" x14ac:dyDescent="0.3">
      <c r="A32" s="30"/>
      <c r="B32" s="28"/>
      <c r="C32" s="4"/>
      <c r="D32" s="28"/>
    </row>
    <row r="33" spans="1:4" s="3" customFormat="1" x14ac:dyDescent="0.3">
      <c r="A33" s="30"/>
      <c r="B33" s="28"/>
      <c r="C33" s="4"/>
      <c r="D33" s="28"/>
    </row>
    <row r="34" spans="1:4" s="3" customFormat="1" x14ac:dyDescent="0.3">
      <c r="A34" s="30"/>
      <c r="B34" s="28"/>
      <c r="C34" s="4"/>
      <c r="D34" s="28"/>
    </row>
    <row r="35" spans="1:4" s="3" customFormat="1" x14ac:dyDescent="0.3">
      <c r="A35" s="30"/>
      <c r="B35" s="28"/>
      <c r="C35" s="4"/>
      <c r="D35" s="28"/>
    </row>
    <row r="36" spans="1:4" s="3" customFormat="1" x14ac:dyDescent="0.3">
      <c r="A36" s="30"/>
      <c r="B36" s="28"/>
      <c r="C36" s="4"/>
      <c r="D36" s="28"/>
    </row>
    <row r="37" spans="1:4" s="3" customFormat="1" x14ac:dyDescent="0.3">
      <c r="A37" s="30"/>
      <c r="B37" s="28"/>
      <c r="C37" s="4"/>
      <c r="D37" s="28"/>
    </row>
    <row r="38" spans="1:4" s="3" customFormat="1" x14ac:dyDescent="0.3">
      <c r="A38" s="30"/>
      <c r="B38" s="28"/>
      <c r="C38" s="4"/>
      <c r="D38" s="28"/>
    </row>
    <row r="39" spans="1:4" s="3" customFormat="1" x14ac:dyDescent="0.3">
      <c r="A39" s="30"/>
      <c r="B39" s="28"/>
      <c r="C39" s="4"/>
      <c r="D39" s="28"/>
    </row>
    <row r="40" spans="1:4" s="3" customFormat="1" x14ac:dyDescent="0.3">
      <c r="A40" s="30"/>
      <c r="B40" s="28"/>
      <c r="C40" s="4"/>
      <c r="D40" s="28"/>
    </row>
    <row r="41" spans="1:4" s="3" customFormat="1" x14ac:dyDescent="0.3">
      <c r="A41" s="30"/>
      <c r="B41" s="28"/>
      <c r="C41" s="4"/>
      <c r="D41" s="28"/>
    </row>
    <row r="42" spans="1:4" s="3" customFormat="1" x14ac:dyDescent="0.3">
      <c r="A42" s="30"/>
      <c r="B42" s="28"/>
      <c r="C42" s="4"/>
      <c r="D42" s="28"/>
    </row>
    <row r="43" spans="1:4" s="3" customFormat="1" x14ac:dyDescent="0.3">
      <c r="A43" s="30"/>
      <c r="B43" s="28"/>
      <c r="C43" s="4"/>
      <c r="D43" s="28"/>
    </row>
    <row r="44" spans="1:4" s="3" customFormat="1" x14ac:dyDescent="0.3">
      <c r="A44" s="30"/>
      <c r="B44" s="28"/>
      <c r="C44" s="4"/>
      <c r="D44" s="28"/>
    </row>
    <row r="45" spans="1:4" s="3" customFormat="1" x14ac:dyDescent="0.3">
      <c r="A45" s="30"/>
      <c r="B45" s="28"/>
      <c r="C45" s="4"/>
      <c r="D45" s="28"/>
    </row>
    <row r="46" spans="1:4" s="3" customFormat="1" x14ac:dyDescent="0.3">
      <c r="A46" s="30"/>
      <c r="B46" s="28"/>
      <c r="C46" s="4"/>
      <c r="D46" s="28"/>
    </row>
    <row r="47" spans="1:4" s="3" customFormat="1" x14ac:dyDescent="0.3">
      <c r="A47" s="30"/>
      <c r="B47" s="28"/>
      <c r="C47" s="4"/>
      <c r="D47" s="28"/>
    </row>
    <row r="48" spans="1:4" s="3" customFormat="1" x14ac:dyDescent="0.3">
      <c r="A48" s="30"/>
      <c r="B48" s="28"/>
      <c r="C48" s="4"/>
      <c r="D48" s="28"/>
    </row>
    <row r="49" spans="1:4" s="3" customFormat="1" x14ac:dyDescent="0.3">
      <c r="A49" s="30"/>
      <c r="B49" s="28"/>
      <c r="C49" s="4"/>
      <c r="D49" s="28"/>
    </row>
    <row r="50" spans="1:4" s="3" customFormat="1" x14ac:dyDescent="0.3">
      <c r="A50" s="30"/>
      <c r="B50" s="28"/>
      <c r="C50" s="4"/>
      <c r="D50" s="28"/>
    </row>
    <row r="51" spans="1:4" s="3" customFormat="1" x14ac:dyDescent="0.3">
      <c r="A51" s="30"/>
      <c r="B51" s="28"/>
      <c r="C51" s="4"/>
      <c r="D51" s="28"/>
    </row>
    <row r="52" spans="1:4" s="3" customFormat="1" x14ac:dyDescent="0.3">
      <c r="A52" s="30"/>
      <c r="B52" s="28"/>
      <c r="C52" s="4"/>
      <c r="D52" s="28"/>
    </row>
    <row r="53" spans="1:4" s="3" customFormat="1" x14ac:dyDescent="0.3">
      <c r="A53" s="30"/>
      <c r="B53" s="28"/>
      <c r="C53" s="4"/>
      <c r="D53" s="28"/>
    </row>
    <row r="54" spans="1:4" s="3" customFormat="1" x14ac:dyDescent="0.3">
      <c r="A54" s="30"/>
      <c r="B54" s="28"/>
      <c r="C54" s="4"/>
      <c r="D54" s="28"/>
    </row>
    <row r="55" spans="1:4" s="3" customFormat="1" x14ac:dyDescent="0.3">
      <c r="A55" s="30"/>
      <c r="B55" s="28"/>
      <c r="C55" s="4"/>
      <c r="D55" s="28"/>
    </row>
    <row r="56" spans="1:4" s="3" customFormat="1" x14ac:dyDescent="0.3">
      <c r="A56" s="30"/>
      <c r="B56" s="28"/>
      <c r="C56" s="4"/>
      <c r="D56" s="28"/>
    </row>
    <row r="57" spans="1:4" s="3" customFormat="1" x14ac:dyDescent="0.3">
      <c r="A57" s="30"/>
      <c r="B57" s="28"/>
      <c r="C57" s="4"/>
      <c r="D57" s="28"/>
    </row>
    <row r="58" spans="1:4" s="3" customFormat="1" x14ac:dyDescent="0.3">
      <c r="A58" s="30"/>
      <c r="B58" s="28"/>
      <c r="C58" s="4"/>
      <c r="D58" s="28"/>
    </row>
    <row r="59" spans="1:4" s="3" customFormat="1" x14ac:dyDescent="0.3">
      <c r="A59" s="30"/>
      <c r="B59" s="28"/>
      <c r="C59" s="4"/>
      <c r="D59" s="28"/>
    </row>
    <row r="60" spans="1:4" s="3" customFormat="1" x14ac:dyDescent="0.3">
      <c r="A60" s="30"/>
      <c r="B60" s="28"/>
      <c r="C60" s="53"/>
      <c r="D60" s="28"/>
    </row>
    <row r="61" spans="1:4" s="3" customFormat="1" x14ac:dyDescent="0.3">
      <c r="A61" s="30"/>
      <c r="B61" s="28"/>
      <c r="C61" s="53"/>
      <c r="D61" s="28"/>
    </row>
    <row r="62" spans="1:4" s="3" customFormat="1" x14ac:dyDescent="0.3">
      <c r="A62" s="30"/>
      <c r="B62" s="28"/>
      <c r="C62" s="53"/>
      <c r="D62" s="28"/>
    </row>
    <row r="63" spans="1:4" s="3" customFormat="1" x14ac:dyDescent="0.3">
      <c r="A63" s="30"/>
      <c r="B63" s="28"/>
      <c r="C63" s="53"/>
      <c r="D63" s="28"/>
    </row>
    <row r="64" spans="1:4" s="3" customFormat="1" x14ac:dyDescent="0.3">
      <c r="A64" s="30"/>
      <c r="B64" s="28"/>
      <c r="C64" s="53"/>
      <c r="D64" s="28"/>
    </row>
    <row r="65" spans="1:4" s="3" customFormat="1" x14ac:dyDescent="0.3">
      <c r="A65" s="30"/>
      <c r="B65" s="28"/>
      <c r="C65" s="53"/>
      <c r="D65" s="28"/>
    </row>
    <row r="66" spans="1:4" s="3" customFormat="1" x14ac:dyDescent="0.3">
      <c r="A66" s="30"/>
      <c r="B66" s="28"/>
      <c r="C66" s="53"/>
      <c r="D66" s="28"/>
    </row>
    <row r="67" spans="1:4" s="3" customFormat="1" x14ac:dyDescent="0.3">
      <c r="A67" s="30"/>
      <c r="B67" s="28"/>
      <c r="C67" s="53"/>
      <c r="D67" s="28"/>
    </row>
    <row r="68" spans="1:4" s="3" customFormat="1" x14ac:dyDescent="0.3">
      <c r="A68" s="30"/>
      <c r="B68" s="28"/>
      <c r="C68" s="53"/>
      <c r="D68" s="28"/>
    </row>
    <row r="69" spans="1:4" s="3" customFormat="1" x14ac:dyDescent="0.3">
      <c r="A69" s="30"/>
      <c r="B69" s="28"/>
      <c r="C69" s="53"/>
      <c r="D69" s="28"/>
    </row>
    <row r="70" spans="1:4" s="3" customFormat="1" x14ac:dyDescent="0.3">
      <c r="A70" s="30"/>
      <c r="B70" s="28"/>
      <c r="C70" s="53"/>
      <c r="D70" s="28"/>
    </row>
    <row r="71" spans="1:4" s="3" customFormat="1" x14ac:dyDescent="0.3">
      <c r="A71" s="30"/>
      <c r="B71" s="28"/>
      <c r="C71" s="53"/>
      <c r="D71" s="28"/>
    </row>
    <row r="72" spans="1:4" s="3" customFormat="1" x14ac:dyDescent="0.3">
      <c r="A72" s="30"/>
      <c r="B72" s="28"/>
      <c r="C72" s="53"/>
      <c r="D72" s="28"/>
    </row>
    <row r="73" spans="1:4" s="3" customFormat="1" x14ac:dyDescent="0.3">
      <c r="A73" s="30"/>
      <c r="B73" s="28"/>
      <c r="C73" s="53"/>
      <c r="D73" s="28"/>
    </row>
    <row r="74" spans="1:4" s="3" customFormat="1" x14ac:dyDescent="0.3">
      <c r="A74" s="30"/>
      <c r="B74" s="28"/>
      <c r="C74" s="53"/>
      <c r="D74" s="28"/>
    </row>
    <row r="75" spans="1:4" s="3" customFormat="1" x14ac:dyDescent="0.3">
      <c r="A75" s="30"/>
      <c r="B75" s="28"/>
      <c r="C75" s="53"/>
      <c r="D75" s="28"/>
    </row>
    <row r="76" spans="1:4" s="3" customFormat="1" x14ac:dyDescent="0.3">
      <c r="A76" s="30"/>
      <c r="B76" s="28"/>
      <c r="C76" s="53"/>
      <c r="D76" s="28"/>
    </row>
    <row r="77" spans="1:4" s="3" customFormat="1" x14ac:dyDescent="0.3">
      <c r="A77" s="30"/>
      <c r="B77" s="28"/>
      <c r="C77" s="53"/>
      <c r="D77" s="28"/>
    </row>
    <row r="78" spans="1:4" s="3" customFormat="1" x14ac:dyDescent="0.3">
      <c r="A78" s="30"/>
      <c r="B78" s="28"/>
      <c r="C78" s="53"/>
      <c r="D78" s="28"/>
    </row>
    <row r="79" spans="1:4" s="3" customFormat="1" x14ac:dyDescent="0.3">
      <c r="A79" s="30"/>
      <c r="B79" s="28"/>
      <c r="C79" s="53"/>
      <c r="D79" s="28"/>
    </row>
    <row r="80" spans="1:4" s="3" customFormat="1" x14ac:dyDescent="0.3">
      <c r="A80" s="30"/>
      <c r="B80" s="28"/>
      <c r="C80" s="53"/>
      <c r="D80" s="28"/>
    </row>
    <row r="81" spans="1:4" s="3" customFormat="1" x14ac:dyDescent="0.3">
      <c r="A81" s="30"/>
      <c r="B81" s="28"/>
      <c r="C81" s="53"/>
      <c r="D81" s="28"/>
    </row>
    <row r="82" spans="1:4" s="3" customFormat="1" x14ac:dyDescent="0.3">
      <c r="A82" s="30"/>
      <c r="B82" s="28"/>
      <c r="C82" s="53"/>
      <c r="D82" s="28"/>
    </row>
    <row r="83" spans="1:4" s="3" customFormat="1" x14ac:dyDescent="0.3">
      <c r="A83" s="30"/>
      <c r="B83" s="28"/>
      <c r="C83" s="53"/>
      <c r="D83" s="28"/>
    </row>
    <row r="84" spans="1:4" s="3" customFormat="1" x14ac:dyDescent="0.3">
      <c r="A84" s="30"/>
      <c r="B84" s="28"/>
      <c r="C84" s="53"/>
      <c r="D84" s="28"/>
    </row>
    <row r="85" spans="1:4" s="3" customFormat="1" x14ac:dyDescent="0.3">
      <c r="A85" s="30"/>
      <c r="B85" s="28"/>
      <c r="C85" s="53"/>
      <c r="D85" s="28"/>
    </row>
    <row r="86" spans="1:4" s="3" customFormat="1" x14ac:dyDescent="0.3">
      <c r="A86" s="30"/>
      <c r="B86" s="28"/>
      <c r="C86" s="53"/>
      <c r="D86" s="28"/>
    </row>
    <row r="87" spans="1:4" s="3" customFormat="1" x14ac:dyDescent="0.3">
      <c r="A87" s="30"/>
      <c r="B87" s="28"/>
      <c r="C87" s="53"/>
      <c r="D87" s="28"/>
    </row>
    <row r="88" spans="1:4" s="3" customFormat="1" x14ac:dyDescent="0.3">
      <c r="A88" s="30"/>
      <c r="B88" s="28"/>
      <c r="C88" s="53"/>
      <c r="D88" s="28"/>
    </row>
    <row r="89" spans="1:4" s="3" customFormat="1" x14ac:dyDescent="0.3">
      <c r="A89" s="30"/>
      <c r="B89" s="28"/>
      <c r="C89" s="53"/>
      <c r="D89" s="28"/>
    </row>
    <row r="90" spans="1:4" s="3" customFormat="1" x14ac:dyDescent="0.3">
      <c r="A90" s="30"/>
      <c r="B90" s="28"/>
      <c r="C90" s="53"/>
      <c r="D90" s="28"/>
    </row>
    <row r="91" spans="1:4" s="3" customFormat="1" x14ac:dyDescent="0.3">
      <c r="A91" s="30"/>
      <c r="B91" s="28"/>
      <c r="C91" s="53"/>
      <c r="D91" s="28"/>
    </row>
    <row r="92" spans="1:4" s="3" customFormat="1" x14ac:dyDescent="0.3">
      <c r="A92" s="30"/>
      <c r="B92" s="28"/>
      <c r="C92" s="53"/>
      <c r="D92" s="28"/>
    </row>
    <row r="93" spans="1:4" s="3" customFormat="1" x14ac:dyDescent="0.3">
      <c r="A93" s="30"/>
      <c r="B93" s="28"/>
      <c r="C93" s="53"/>
      <c r="D93" s="28"/>
    </row>
    <row r="94" spans="1:4" s="3" customFormat="1" x14ac:dyDescent="0.3">
      <c r="A94" s="30"/>
      <c r="B94" s="28"/>
      <c r="C94" s="53"/>
      <c r="D94" s="28"/>
    </row>
    <row r="95" spans="1:4" s="3" customFormat="1" x14ac:dyDescent="0.3">
      <c r="A95" s="30"/>
      <c r="B95" s="28"/>
      <c r="C95" s="53"/>
      <c r="D95" s="28"/>
    </row>
    <row r="96" spans="1:4" s="3" customFormat="1" x14ac:dyDescent="0.3">
      <c r="A96" s="30"/>
      <c r="B96" s="28"/>
      <c r="C96" s="53"/>
      <c r="D96" s="28"/>
    </row>
    <row r="97" spans="1:4" s="3" customFormat="1" x14ac:dyDescent="0.3">
      <c r="A97" s="30"/>
      <c r="B97" s="28"/>
      <c r="C97" s="53"/>
      <c r="D97" s="28"/>
    </row>
    <row r="98" spans="1:4" s="3" customFormat="1" x14ac:dyDescent="0.3">
      <c r="A98" s="30"/>
      <c r="B98" s="28"/>
      <c r="C98" s="53"/>
      <c r="D98" s="28"/>
    </row>
    <row r="99" spans="1:4" s="3" customFormat="1" x14ac:dyDescent="0.3">
      <c r="A99" s="30"/>
      <c r="B99" s="28"/>
      <c r="C99" s="53"/>
      <c r="D99" s="28"/>
    </row>
    <row r="100" spans="1:4" s="3" customFormat="1" x14ac:dyDescent="0.3">
      <c r="A100" s="30"/>
      <c r="B100" s="28"/>
      <c r="C100" s="53"/>
      <c r="D100" s="28"/>
    </row>
    <row r="101" spans="1:4" s="3" customFormat="1" x14ac:dyDescent="0.3">
      <c r="A101" s="30"/>
      <c r="B101" s="28"/>
      <c r="C101" s="53"/>
      <c r="D101" s="28"/>
    </row>
    <row r="102" spans="1:4" s="3" customFormat="1" x14ac:dyDescent="0.3">
      <c r="A102" s="30"/>
      <c r="B102" s="28"/>
      <c r="C102" s="53"/>
      <c r="D102" s="28"/>
    </row>
    <row r="103" spans="1:4" s="3" customFormat="1" x14ac:dyDescent="0.3">
      <c r="A103" s="30"/>
      <c r="B103" s="28"/>
      <c r="C103" s="53"/>
      <c r="D103" s="28"/>
    </row>
    <row r="104" spans="1:4" s="3" customFormat="1" x14ac:dyDescent="0.3">
      <c r="A104" s="30"/>
      <c r="B104" s="28"/>
      <c r="C104" s="53"/>
      <c r="D104" s="28"/>
    </row>
    <row r="105" spans="1:4" s="3" customFormat="1" x14ac:dyDescent="0.3">
      <c r="A105" s="30"/>
      <c r="B105" s="28"/>
      <c r="C105" s="53"/>
      <c r="D105" s="28"/>
    </row>
    <row r="106" spans="1:4" s="3" customFormat="1" x14ac:dyDescent="0.3">
      <c r="A106" s="30"/>
      <c r="B106" s="28"/>
      <c r="C106" s="53"/>
      <c r="D106" s="28"/>
    </row>
    <row r="107" spans="1:4" s="3" customFormat="1" x14ac:dyDescent="0.3">
      <c r="A107" s="30"/>
      <c r="B107" s="28"/>
      <c r="C107" s="53"/>
      <c r="D107" s="28"/>
    </row>
    <row r="108" spans="1:4" s="3" customFormat="1" x14ac:dyDescent="0.3">
      <c r="A108" s="30"/>
      <c r="B108" s="28"/>
      <c r="C108" s="53"/>
      <c r="D108" s="28"/>
    </row>
    <row r="109" spans="1:4" s="3" customFormat="1" x14ac:dyDescent="0.3">
      <c r="A109" s="30"/>
      <c r="B109" s="28"/>
      <c r="C109" s="53"/>
      <c r="D109" s="28"/>
    </row>
    <row r="110" spans="1:4" s="3" customFormat="1" x14ac:dyDescent="0.3">
      <c r="A110" s="30"/>
      <c r="B110" s="28"/>
      <c r="C110" s="53"/>
      <c r="D110" s="28"/>
    </row>
    <row r="111" spans="1:4" s="3" customFormat="1" x14ac:dyDescent="0.3">
      <c r="A111" s="30"/>
      <c r="B111" s="28"/>
      <c r="C111" s="53"/>
      <c r="D111" s="28"/>
    </row>
    <row r="112" spans="1:4" s="3" customFormat="1" x14ac:dyDescent="0.3">
      <c r="A112" s="30"/>
      <c r="B112" s="28"/>
      <c r="C112" s="53"/>
      <c r="D112" s="28"/>
    </row>
    <row r="113" spans="1:4" s="3" customFormat="1" x14ac:dyDescent="0.3">
      <c r="A113" s="30"/>
      <c r="B113" s="28"/>
      <c r="C113" s="53"/>
      <c r="D113" s="28"/>
    </row>
    <row r="114" spans="1:4" s="3" customFormat="1" x14ac:dyDescent="0.3">
      <c r="A114" s="30"/>
      <c r="B114" s="28"/>
      <c r="C114" s="53"/>
      <c r="D114" s="28"/>
    </row>
    <row r="115" spans="1:4" s="3" customFormat="1" x14ac:dyDescent="0.3">
      <c r="A115" s="30"/>
      <c r="B115" s="28"/>
      <c r="C115" s="53"/>
      <c r="D115" s="28"/>
    </row>
    <row r="116" spans="1:4" s="3" customFormat="1" x14ac:dyDescent="0.3">
      <c r="A116" s="30"/>
      <c r="B116" s="28"/>
      <c r="C116" s="53"/>
      <c r="D116" s="28"/>
    </row>
    <row r="117" spans="1:4" s="3" customFormat="1" x14ac:dyDescent="0.3">
      <c r="A117" s="30"/>
      <c r="B117" s="28"/>
      <c r="C117" s="53"/>
      <c r="D117" s="28"/>
    </row>
    <row r="118" spans="1:4" s="3" customFormat="1" x14ac:dyDescent="0.3">
      <c r="A118" s="30"/>
      <c r="B118" s="28"/>
      <c r="C118" s="53"/>
      <c r="D118" s="28"/>
    </row>
    <row r="119" spans="1:4" s="3" customFormat="1" x14ac:dyDescent="0.3">
      <c r="A119" s="30"/>
      <c r="B119" s="28"/>
      <c r="C119" s="53"/>
      <c r="D119" s="28"/>
    </row>
    <row r="120" spans="1:4" s="3" customFormat="1" x14ac:dyDescent="0.3">
      <c r="A120" s="30"/>
      <c r="B120" s="28"/>
      <c r="C120" s="53"/>
      <c r="D120" s="28"/>
    </row>
    <row r="121" spans="1:4" s="3" customFormat="1" x14ac:dyDescent="0.3">
      <c r="A121" s="30"/>
      <c r="B121" s="28"/>
      <c r="C121" s="53"/>
      <c r="D121" s="28"/>
    </row>
    <row r="122" spans="1:4" s="3" customFormat="1" x14ac:dyDescent="0.3">
      <c r="A122" s="30"/>
      <c r="B122" s="28"/>
      <c r="C122" s="53"/>
      <c r="D122" s="28"/>
    </row>
    <row r="123" spans="1:4" s="3" customFormat="1" x14ac:dyDescent="0.3">
      <c r="A123" s="30"/>
      <c r="B123" s="28"/>
      <c r="C123" s="53"/>
      <c r="D123" s="28"/>
    </row>
    <row r="124" spans="1:4" s="3" customFormat="1" x14ac:dyDescent="0.3">
      <c r="A124" s="30"/>
      <c r="B124" s="28"/>
      <c r="C124" s="53"/>
      <c r="D124" s="28"/>
    </row>
    <row r="125" spans="1:4" s="3" customFormat="1" x14ac:dyDescent="0.3">
      <c r="A125" s="30"/>
      <c r="B125" s="28"/>
      <c r="C125" s="53"/>
      <c r="D125" s="28"/>
    </row>
    <row r="126" spans="1:4" s="3" customFormat="1" x14ac:dyDescent="0.3">
      <c r="A126" s="30"/>
      <c r="B126" s="28"/>
      <c r="C126" s="53"/>
      <c r="D126" s="28"/>
    </row>
    <row r="127" spans="1:4" s="3" customFormat="1" x14ac:dyDescent="0.3">
      <c r="A127" s="30"/>
      <c r="B127" s="28"/>
      <c r="C127" s="53"/>
      <c r="D127" s="28"/>
    </row>
    <row r="128" spans="1:4" s="3" customFormat="1" x14ac:dyDescent="0.3">
      <c r="A128" s="30"/>
      <c r="B128" s="28"/>
      <c r="C128" s="53"/>
      <c r="D128" s="28"/>
    </row>
    <row r="129" spans="1:4" s="3" customFormat="1" x14ac:dyDescent="0.3">
      <c r="A129" s="30"/>
      <c r="B129" s="28"/>
      <c r="C129" s="53"/>
      <c r="D129" s="28"/>
    </row>
    <row r="130" spans="1:4" s="3" customFormat="1" x14ac:dyDescent="0.3">
      <c r="A130" s="30"/>
      <c r="B130" s="28"/>
      <c r="C130" s="53"/>
      <c r="D130" s="28"/>
    </row>
    <row r="131" spans="1:4" s="3" customFormat="1" x14ac:dyDescent="0.3">
      <c r="A131" s="30"/>
      <c r="B131" s="28"/>
      <c r="C131" s="53"/>
      <c r="D131" s="28"/>
    </row>
    <row r="132" spans="1:4" s="3" customFormat="1" x14ac:dyDescent="0.3">
      <c r="A132" s="30"/>
      <c r="B132" s="28"/>
      <c r="C132" s="53"/>
      <c r="D132" s="28"/>
    </row>
  </sheetData>
  <mergeCells count="13">
    <mergeCell ref="A1:C2"/>
    <mergeCell ref="E1:E2"/>
    <mergeCell ref="A4:C4"/>
    <mergeCell ref="B7:C7"/>
    <mergeCell ref="B10:C10"/>
    <mergeCell ref="B22:C22"/>
    <mergeCell ref="B26:C26"/>
    <mergeCell ref="B18:C18"/>
    <mergeCell ref="B24:C24"/>
    <mergeCell ref="B31:C31"/>
    <mergeCell ref="B28:C28"/>
    <mergeCell ref="B30:C30"/>
    <mergeCell ref="B20:C20"/>
  </mergeCells>
  <hyperlinks>
    <hyperlink ref="E1:E2" location="'Menu principal'!A1" display="Menu principal" xr:uid="{A22B97A9-7E06-4AAE-B054-06661D19481E}"/>
  </hyperlinks>
  <pageMargins left="0.7" right="0.7" top="0.75" bottom="0.75" header="0.3" footer="0.3"/>
  <pageSetup paperSize="9" orientation="portrait" horizontalDpi="30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D42B1-9322-4CC0-A6FD-445E075A46F4}">
  <dimension ref="A1:E144"/>
  <sheetViews>
    <sheetView zoomScale="90" zoomScaleNormal="90" workbookViewId="0">
      <pane ySplit="3" topLeftCell="A4" activePane="bottomLeft" state="frozen"/>
      <selection pane="bottomLeft" sqref="A1:C2"/>
    </sheetView>
  </sheetViews>
  <sheetFormatPr baseColWidth="10" defaultColWidth="10.81640625" defaultRowHeight="13" x14ac:dyDescent="0.3"/>
  <cols>
    <col min="1" max="1" width="5.81640625" style="37" customWidth="1"/>
    <col min="2" max="2" width="109.6328125" style="29" customWidth="1"/>
    <col min="3" max="3" width="39.453125" style="56" customWidth="1"/>
    <col min="4" max="4" width="10.81640625" style="29"/>
    <col min="5" max="5" width="13.6328125" style="7" customWidth="1"/>
    <col min="6" max="16384" width="10.81640625" style="7"/>
  </cols>
  <sheetData>
    <row r="1" spans="1:5" s="2" customFormat="1" ht="14.5" x14ac:dyDescent="0.35">
      <c r="A1" s="313" t="s">
        <v>109</v>
      </c>
      <c r="B1" s="313"/>
      <c r="C1" s="313"/>
      <c r="D1" s="38"/>
      <c r="E1" s="314" t="s">
        <v>7</v>
      </c>
    </row>
    <row r="2" spans="1:5" s="2" customFormat="1" ht="14.5" x14ac:dyDescent="0.35">
      <c r="A2" s="313"/>
      <c r="B2" s="313"/>
      <c r="C2" s="313"/>
      <c r="D2" s="38"/>
      <c r="E2" s="314"/>
    </row>
    <row r="3" spans="1:5" s="2" customFormat="1" ht="14.5" x14ac:dyDescent="0.35">
      <c r="A3" s="45"/>
      <c r="B3" s="24"/>
      <c r="C3" s="52"/>
    </row>
    <row r="4" spans="1:5" s="2" customFormat="1" ht="14.5" x14ac:dyDescent="0.35">
      <c r="A4" s="45"/>
      <c r="B4" s="24"/>
      <c r="C4" s="52"/>
    </row>
    <row r="5" spans="1:5" s="4" customFormat="1" ht="19" customHeight="1" x14ac:dyDescent="0.3">
      <c r="A5" s="360" t="s">
        <v>207</v>
      </c>
      <c r="B5" s="360"/>
    </row>
    <row r="6" spans="1:5" s="3" customFormat="1" ht="34" customHeight="1" x14ac:dyDescent="0.3">
      <c r="A6" s="361" t="s">
        <v>253</v>
      </c>
      <c r="B6" s="361"/>
      <c r="C6" s="361"/>
    </row>
    <row r="7" spans="1:5" s="2" customFormat="1" ht="8" customHeight="1" x14ac:dyDescent="0.35">
      <c r="A7" s="45"/>
      <c r="B7" s="24"/>
      <c r="C7" s="52"/>
    </row>
    <row r="8" spans="1:5" s="4" customFormat="1" ht="19" customHeight="1" x14ac:dyDescent="0.3">
      <c r="A8" s="360" t="s">
        <v>110</v>
      </c>
      <c r="B8" s="360"/>
    </row>
    <row r="9" spans="1:5" s="3" customFormat="1" ht="40.5" customHeight="1" x14ac:dyDescent="0.3">
      <c r="A9" s="315" t="s">
        <v>406</v>
      </c>
      <c r="B9" s="315"/>
      <c r="C9" s="315"/>
    </row>
    <row r="10" spans="1:5" s="3" customFormat="1" x14ac:dyDescent="0.3">
      <c r="A10" s="46"/>
    </row>
    <row r="11" spans="1:5" s="4" customFormat="1" ht="19" customHeight="1" x14ac:dyDescent="0.3">
      <c r="A11" s="360" t="s">
        <v>111</v>
      </c>
      <c r="B11" s="360"/>
    </row>
    <row r="12" spans="1:5" s="3" customFormat="1" ht="56" customHeight="1" x14ac:dyDescent="0.3">
      <c r="A12" s="362" t="s">
        <v>407</v>
      </c>
      <c r="B12" s="362"/>
      <c r="C12" s="362"/>
    </row>
    <row r="13" spans="1:5" s="3" customFormat="1" x14ac:dyDescent="0.3">
      <c r="A13" s="5"/>
    </row>
    <row r="14" spans="1:5" s="4" customFormat="1" ht="19" customHeight="1" x14ac:dyDescent="0.3">
      <c r="A14" s="355" t="s">
        <v>112</v>
      </c>
      <c r="B14" s="355"/>
      <c r="C14" s="355"/>
    </row>
    <row r="15" spans="1:5" s="4" customFormat="1" x14ac:dyDescent="0.3">
      <c r="A15" s="361" t="s">
        <v>408</v>
      </c>
      <c r="B15" s="361"/>
      <c r="C15" s="361"/>
    </row>
    <row r="16" spans="1:5" s="4" customFormat="1" ht="19" customHeight="1" x14ac:dyDescent="0.3">
      <c r="A16" s="355"/>
      <c r="B16" s="355"/>
      <c r="C16" s="355"/>
    </row>
    <row r="17" spans="1:3" s="3" customFormat="1" x14ac:dyDescent="0.3">
      <c r="A17" s="118" t="s">
        <v>113</v>
      </c>
      <c r="B17" s="4"/>
    </row>
    <row r="18" spans="1:3" s="4" customFormat="1" ht="26.5" customHeight="1" x14ac:dyDescent="0.3">
      <c r="A18" s="361" t="s">
        <v>409</v>
      </c>
      <c r="B18" s="361"/>
      <c r="C18" s="361"/>
    </row>
    <row r="19" spans="1:3" s="4" customFormat="1" ht="19" customHeight="1" x14ac:dyDescent="0.3">
      <c r="A19" s="360"/>
      <c r="B19" s="360"/>
    </row>
    <row r="20" spans="1:3" s="4" customFormat="1" ht="19" customHeight="1" x14ac:dyDescent="0.3">
      <c r="A20" s="355" t="s">
        <v>410</v>
      </c>
      <c r="B20" s="355"/>
      <c r="C20" s="355"/>
    </row>
    <row r="21" spans="1:3" s="3" customFormat="1" ht="105.5" customHeight="1" x14ac:dyDescent="0.3">
      <c r="A21" s="364" t="s">
        <v>411</v>
      </c>
      <c r="B21" s="364"/>
      <c r="C21" s="364"/>
    </row>
    <row r="22" spans="1:3" s="4" customFormat="1" ht="19" customHeight="1" x14ac:dyDescent="0.3">
      <c r="A22" s="355"/>
      <c r="B22" s="355"/>
      <c r="C22" s="355"/>
    </row>
    <row r="23" spans="1:3" s="3" customFormat="1" x14ac:dyDescent="0.3">
      <c r="A23" s="363" t="s">
        <v>114</v>
      </c>
      <c r="B23" s="363"/>
      <c r="C23" s="28"/>
    </row>
    <row r="24" spans="1:3" s="4" customFormat="1" ht="36.5" customHeight="1" x14ac:dyDescent="0.3">
      <c r="A24" s="361" t="s">
        <v>420</v>
      </c>
      <c r="B24" s="361"/>
      <c r="C24" s="361"/>
    </row>
    <row r="25" spans="1:3" s="3" customFormat="1" x14ac:dyDescent="0.3">
      <c r="A25" s="59"/>
      <c r="B25" s="4"/>
      <c r="C25" s="28"/>
    </row>
    <row r="26" spans="1:3" s="4" customFormat="1" ht="19" customHeight="1" x14ac:dyDescent="0.3">
      <c r="A26" s="355" t="s">
        <v>115</v>
      </c>
      <c r="B26" s="355"/>
      <c r="C26" s="355"/>
    </row>
    <row r="27" spans="1:3" s="3" customFormat="1" ht="45.5" customHeight="1" x14ac:dyDescent="0.3">
      <c r="A27" s="362" t="s">
        <v>412</v>
      </c>
      <c r="B27" s="362"/>
      <c r="C27" s="362"/>
    </row>
    <row r="28" spans="1:3" s="3" customFormat="1" x14ac:dyDescent="0.3">
      <c r="A28" s="112"/>
      <c r="B28" s="112"/>
      <c r="C28" s="112"/>
    </row>
    <row r="29" spans="1:3" s="3" customFormat="1" x14ac:dyDescent="0.3">
      <c r="A29" s="355" t="s">
        <v>124</v>
      </c>
      <c r="B29" s="355"/>
      <c r="C29" s="355"/>
    </row>
    <row r="30" spans="1:3" s="4" customFormat="1" ht="25.5" customHeight="1" x14ac:dyDescent="0.3">
      <c r="A30" s="362" t="s">
        <v>413</v>
      </c>
      <c r="B30" s="362"/>
      <c r="C30" s="362"/>
    </row>
    <row r="31" spans="1:3" s="3" customFormat="1" x14ac:dyDescent="0.3">
      <c r="A31" s="355"/>
      <c r="B31" s="355"/>
      <c r="C31" s="4"/>
    </row>
    <row r="32" spans="1:3" s="3" customFormat="1" x14ac:dyDescent="0.3">
      <c r="A32" s="363" t="s">
        <v>125</v>
      </c>
      <c r="B32" s="363"/>
      <c r="C32" s="363"/>
    </row>
    <row r="33" spans="1:3" s="3" customFormat="1" ht="32.5" customHeight="1" x14ac:dyDescent="0.3">
      <c r="A33" s="362" t="s">
        <v>127</v>
      </c>
      <c r="B33" s="362"/>
      <c r="C33" s="362"/>
    </row>
    <row r="34" spans="1:3" s="3" customFormat="1" x14ac:dyDescent="0.3">
      <c r="A34" s="112"/>
      <c r="B34" s="112"/>
      <c r="C34" s="112"/>
    </row>
    <row r="35" spans="1:3" s="4" customFormat="1" ht="19" customHeight="1" x14ac:dyDescent="0.3">
      <c r="A35" s="355" t="s">
        <v>126</v>
      </c>
      <c r="B35" s="355"/>
      <c r="C35" s="355"/>
    </row>
    <row r="36" spans="1:3" s="3" customFormat="1" ht="30" customHeight="1" x14ac:dyDescent="0.3">
      <c r="A36" s="362" t="s">
        <v>128</v>
      </c>
      <c r="B36" s="362"/>
      <c r="C36" s="362"/>
    </row>
    <row r="37" spans="1:3" s="3" customFormat="1" x14ac:dyDescent="0.3">
      <c r="A37" s="112"/>
      <c r="B37" s="112"/>
      <c r="C37" s="112"/>
    </row>
    <row r="38" spans="1:3" s="4" customFormat="1" ht="19" customHeight="1" x14ac:dyDescent="0.3">
      <c r="A38" s="355" t="s">
        <v>123</v>
      </c>
      <c r="B38" s="355"/>
      <c r="C38" s="355"/>
    </row>
    <row r="39" spans="1:3" s="3" customFormat="1" ht="40.5" customHeight="1" x14ac:dyDescent="0.3">
      <c r="A39" s="362" t="s">
        <v>129</v>
      </c>
      <c r="B39" s="362"/>
      <c r="C39" s="362"/>
    </row>
    <row r="40" spans="1:3" s="3" customFormat="1" ht="19" customHeight="1" x14ac:dyDescent="0.3">
      <c r="A40" s="112"/>
      <c r="B40" s="112" t="s">
        <v>131</v>
      </c>
      <c r="C40" s="112"/>
    </row>
    <row r="41" spans="1:3" s="3" customFormat="1" x14ac:dyDescent="0.3">
      <c r="A41" s="355" t="s">
        <v>130</v>
      </c>
      <c r="B41" s="355"/>
      <c r="C41" s="355"/>
    </row>
    <row r="42" spans="1:3" s="4" customFormat="1" ht="25.5" customHeight="1" x14ac:dyDescent="0.3">
      <c r="A42" s="362" t="s">
        <v>414</v>
      </c>
      <c r="B42" s="362"/>
      <c r="C42" s="362"/>
    </row>
    <row r="43" spans="1:3" s="3" customFormat="1" x14ac:dyDescent="0.3">
      <c r="A43" s="355"/>
      <c r="B43" s="355"/>
      <c r="C43" s="4"/>
    </row>
    <row r="44" spans="1:3" s="4" customFormat="1" x14ac:dyDescent="0.3">
      <c r="A44" s="355" t="s">
        <v>132</v>
      </c>
      <c r="B44" s="355"/>
    </row>
    <row r="45" spans="1:3" s="3" customFormat="1" x14ac:dyDescent="0.3">
      <c r="A45" s="366" t="s">
        <v>415</v>
      </c>
      <c r="B45" s="366"/>
      <c r="C45" s="366"/>
    </row>
    <row r="46" spans="1:3" s="3" customFormat="1" x14ac:dyDescent="0.3">
      <c r="A46" s="28"/>
      <c r="B46" s="4"/>
      <c r="C46" s="28"/>
    </row>
    <row r="47" spans="1:3" s="4" customFormat="1" x14ac:dyDescent="0.3">
      <c r="A47" s="355" t="s">
        <v>133</v>
      </c>
      <c r="B47" s="355"/>
      <c r="C47" s="355"/>
    </row>
    <row r="48" spans="1:3" s="3" customFormat="1" x14ac:dyDescent="0.3">
      <c r="A48" s="28" t="s">
        <v>416</v>
      </c>
      <c r="B48" s="4"/>
      <c r="C48" s="28"/>
    </row>
    <row r="49" spans="1:3" s="3" customFormat="1" x14ac:dyDescent="0.3">
      <c r="A49" s="28"/>
      <c r="B49" s="4"/>
      <c r="C49" s="28"/>
    </row>
    <row r="50" spans="1:3" s="3" customFormat="1" x14ac:dyDescent="0.3">
      <c r="A50" s="26" t="s">
        <v>417</v>
      </c>
      <c r="B50" s="4"/>
      <c r="C50" s="28"/>
    </row>
    <row r="51" spans="1:3" s="3" customFormat="1" x14ac:dyDescent="0.3">
      <c r="A51" s="28" t="s">
        <v>418</v>
      </c>
      <c r="B51" s="4"/>
      <c r="C51" s="28"/>
    </row>
    <row r="52" spans="1:3" s="3" customFormat="1" x14ac:dyDescent="0.3">
      <c r="A52" s="28"/>
      <c r="B52" s="4"/>
      <c r="C52" s="28"/>
    </row>
    <row r="53" spans="1:3" s="3" customFormat="1" x14ac:dyDescent="0.3">
      <c r="A53" s="26" t="s">
        <v>134</v>
      </c>
      <c r="B53" s="4"/>
      <c r="C53" s="28"/>
    </row>
    <row r="54" spans="1:3" s="3" customFormat="1" x14ac:dyDescent="0.3">
      <c r="A54" s="28" t="s">
        <v>254</v>
      </c>
      <c r="B54" s="4"/>
      <c r="C54" s="28"/>
    </row>
    <row r="55" spans="1:3" s="3" customFormat="1" x14ac:dyDescent="0.3">
      <c r="A55" s="28"/>
      <c r="B55" s="4"/>
      <c r="C55" s="28"/>
    </row>
    <row r="56" spans="1:3" s="3" customFormat="1" x14ac:dyDescent="0.3">
      <c r="A56" s="26" t="s">
        <v>136</v>
      </c>
      <c r="B56" s="4"/>
      <c r="C56" s="28"/>
    </row>
    <row r="57" spans="1:3" s="3" customFormat="1" ht="48.5" customHeight="1" x14ac:dyDescent="0.3">
      <c r="A57" s="362" t="s">
        <v>135</v>
      </c>
      <c r="B57" s="362"/>
      <c r="C57" s="362"/>
    </row>
    <row r="58" spans="1:3" s="3" customFormat="1" x14ac:dyDescent="0.3">
      <c r="A58" s="28"/>
      <c r="B58" s="4"/>
      <c r="C58" s="28"/>
    </row>
    <row r="59" spans="1:3" s="3" customFormat="1" x14ac:dyDescent="0.3">
      <c r="A59" s="26" t="s">
        <v>137</v>
      </c>
      <c r="B59" s="4"/>
      <c r="C59" s="28"/>
    </row>
    <row r="60" spans="1:3" s="3" customFormat="1" ht="139.5" customHeight="1" x14ac:dyDescent="0.3">
      <c r="A60" s="362" t="s">
        <v>138</v>
      </c>
      <c r="B60" s="362"/>
      <c r="C60" s="362"/>
    </row>
    <row r="61" spans="1:3" s="3" customFormat="1" x14ac:dyDescent="0.3">
      <c r="A61" s="28"/>
      <c r="B61" s="4"/>
      <c r="C61" s="28"/>
    </row>
    <row r="62" spans="1:3" s="3" customFormat="1" x14ac:dyDescent="0.3">
      <c r="A62" s="26" t="s">
        <v>140</v>
      </c>
      <c r="B62" s="4"/>
      <c r="C62" s="28"/>
    </row>
    <row r="63" spans="1:3" s="3" customFormat="1" ht="68" customHeight="1" x14ac:dyDescent="0.3">
      <c r="A63" s="362" t="s">
        <v>139</v>
      </c>
      <c r="B63" s="365"/>
      <c r="C63" s="365"/>
    </row>
    <row r="64" spans="1:3" s="3" customFormat="1" x14ac:dyDescent="0.3">
      <c r="A64" s="28"/>
      <c r="B64" s="4"/>
      <c r="C64" s="28"/>
    </row>
    <row r="65" spans="1:3" s="3" customFormat="1" x14ac:dyDescent="0.3">
      <c r="A65" s="26" t="s">
        <v>141</v>
      </c>
      <c r="B65" s="4"/>
      <c r="C65" s="28"/>
    </row>
    <row r="66" spans="1:3" s="3" customFormat="1" ht="68" customHeight="1" x14ac:dyDescent="0.3">
      <c r="A66" s="362" t="s">
        <v>142</v>
      </c>
      <c r="B66" s="365"/>
      <c r="C66" s="365"/>
    </row>
    <row r="67" spans="1:3" s="3" customFormat="1" x14ac:dyDescent="0.3">
      <c r="A67" s="28"/>
      <c r="B67" s="4"/>
      <c r="C67" s="28"/>
    </row>
    <row r="68" spans="1:3" s="3" customFormat="1" x14ac:dyDescent="0.3">
      <c r="A68" s="26" t="s">
        <v>144</v>
      </c>
      <c r="B68" s="4"/>
      <c r="C68" s="28"/>
    </row>
    <row r="69" spans="1:3" s="3" customFormat="1" ht="28" customHeight="1" x14ac:dyDescent="0.3">
      <c r="A69" s="362" t="s">
        <v>143</v>
      </c>
      <c r="B69" s="365"/>
      <c r="C69" s="365"/>
    </row>
    <row r="70" spans="1:3" s="3" customFormat="1" x14ac:dyDescent="0.3">
      <c r="A70" s="28"/>
      <c r="B70" s="4"/>
      <c r="C70" s="28"/>
    </row>
    <row r="71" spans="1:3" s="3" customFormat="1" x14ac:dyDescent="0.3">
      <c r="A71" s="26" t="s">
        <v>145</v>
      </c>
      <c r="B71" s="4"/>
      <c r="C71" s="28"/>
    </row>
    <row r="72" spans="1:3" s="3" customFormat="1" ht="28" customHeight="1" x14ac:dyDescent="0.3">
      <c r="A72" s="362" t="s">
        <v>146</v>
      </c>
      <c r="B72" s="365"/>
      <c r="C72" s="365"/>
    </row>
    <row r="73" spans="1:3" s="3" customFormat="1" x14ac:dyDescent="0.3">
      <c r="A73" s="28"/>
      <c r="B73" s="4"/>
      <c r="C73" s="28"/>
    </row>
    <row r="74" spans="1:3" s="3" customFormat="1" x14ac:dyDescent="0.3">
      <c r="A74" s="26" t="s">
        <v>148</v>
      </c>
      <c r="B74" s="4"/>
      <c r="C74" s="28"/>
    </row>
    <row r="75" spans="1:3" s="3" customFormat="1" ht="28" customHeight="1" x14ac:dyDescent="0.3">
      <c r="A75" s="362" t="s">
        <v>147</v>
      </c>
      <c r="B75" s="365"/>
      <c r="C75" s="365"/>
    </row>
    <row r="76" spans="1:3" s="3" customFormat="1" x14ac:dyDescent="0.3">
      <c r="A76" s="28"/>
      <c r="B76" s="4"/>
      <c r="C76" s="28"/>
    </row>
    <row r="77" spans="1:3" s="3" customFormat="1" x14ac:dyDescent="0.3">
      <c r="A77" s="26" t="s">
        <v>149</v>
      </c>
      <c r="B77" s="4"/>
      <c r="C77" s="28"/>
    </row>
    <row r="78" spans="1:3" s="3" customFormat="1" ht="40" customHeight="1" x14ac:dyDescent="0.3">
      <c r="A78" s="362" t="s">
        <v>150</v>
      </c>
      <c r="B78" s="365"/>
      <c r="C78" s="365"/>
    </row>
    <row r="79" spans="1:3" s="3" customFormat="1" x14ac:dyDescent="0.3">
      <c r="A79" s="28"/>
      <c r="B79" s="53"/>
      <c r="C79" s="28"/>
    </row>
    <row r="80" spans="1:3" s="3" customFormat="1" ht="18" customHeight="1" x14ac:dyDescent="0.3">
      <c r="A80" s="363" t="s">
        <v>198</v>
      </c>
      <c r="B80" s="363"/>
      <c r="C80" s="190"/>
    </row>
    <row r="81" spans="1:3" s="3" customFormat="1" ht="28" customHeight="1" x14ac:dyDescent="0.3">
      <c r="A81" s="362" t="s">
        <v>199</v>
      </c>
      <c r="B81" s="362"/>
      <c r="C81" s="362"/>
    </row>
    <row r="82" spans="1:3" s="3" customFormat="1" x14ac:dyDescent="0.3">
      <c r="A82" s="28"/>
      <c r="B82" s="53"/>
      <c r="C82" s="28"/>
    </row>
    <row r="83" spans="1:3" s="3" customFormat="1" x14ac:dyDescent="0.3">
      <c r="A83" s="26" t="s">
        <v>212</v>
      </c>
      <c r="B83" s="4"/>
      <c r="C83" s="28"/>
    </row>
    <row r="84" spans="1:3" s="3" customFormat="1" ht="28" customHeight="1" x14ac:dyDescent="0.3">
      <c r="A84" s="362" t="s">
        <v>211</v>
      </c>
      <c r="B84" s="365"/>
      <c r="C84" s="365"/>
    </row>
    <row r="85" spans="1:3" s="3" customFormat="1" x14ac:dyDescent="0.3">
      <c r="A85" s="28"/>
      <c r="B85" s="53"/>
      <c r="C85" s="28"/>
    </row>
    <row r="86" spans="1:3" s="3" customFormat="1" x14ac:dyDescent="0.3">
      <c r="A86" s="28"/>
      <c r="B86" s="53"/>
      <c r="C86" s="28"/>
    </row>
    <row r="87" spans="1:3" s="3" customFormat="1" x14ac:dyDescent="0.3">
      <c r="A87" s="28"/>
      <c r="B87" s="53"/>
      <c r="C87" s="28"/>
    </row>
    <row r="88" spans="1:3" s="3" customFormat="1" x14ac:dyDescent="0.3">
      <c r="A88" s="28"/>
      <c r="B88" s="53"/>
      <c r="C88" s="28"/>
    </row>
    <row r="89" spans="1:3" s="3" customFormat="1" x14ac:dyDescent="0.3">
      <c r="A89" s="28"/>
      <c r="B89" s="53"/>
      <c r="C89" s="28"/>
    </row>
    <row r="90" spans="1:3" s="3" customFormat="1" x14ac:dyDescent="0.3">
      <c r="A90" s="28"/>
      <c r="B90" s="53"/>
      <c r="C90" s="28"/>
    </row>
    <row r="91" spans="1:3" s="3" customFormat="1" x14ac:dyDescent="0.3">
      <c r="A91" s="28"/>
      <c r="B91" s="53"/>
      <c r="C91" s="28"/>
    </row>
    <row r="92" spans="1:3" s="3" customFormat="1" x14ac:dyDescent="0.3">
      <c r="A92" s="28"/>
      <c r="B92" s="53"/>
      <c r="C92" s="28"/>
    </row>
    <row r="93" spans="1:3" s="3" customFormat="1" x14ac:dyDescent="0.3">
      <c r="A93" s="28"/>
      <c r="B93" s="53"/>
      <c r="C93" s="28"/>
    </row>
    <row r="94" spans="1:3" s="3" customFormat="1" x14ac:dyDescent="0.3">
      <c r="A94" s="28"/>
      <c r="B94" s="53"/>
      <c r="C94" s="28"/>
    </row>
    <row r="95" spans="1:3" s="3" customFormat="1" x14ac:dyDescent="0.3">
      <c r="A95" s="28"/>
      <c r="B95" s="53"/>
      <c r="C95" s="28"/>
    </row>
    <row r="96" spans="1:3" s="3" customFormat="1" x14ac:dyDescent="0.3">
      <c r="A96" s="28"/>
      <c r="B96" s="53"/>
      <c r="C96" s="28"/>
    </row>
    <row r="97" spans="1:4" s="3" customFormat="1" x14ac:dyDescent="0.3">
      <c r="A97" s="28"/>
      <c r="B97" s="53"/>
      <c r="C97" s="28"/>
    </row>
    <row r="98" spans="1:4" s="3" customFormat="1" x14ac:dyDescent="0.3">
      <c r="A98" s="28"/>
      <c r="B98" s="53"/>
      <c r="C98" s="28"/>
    </row>
    <row r="99" spans="1:4" s="3" customFormat="1" x14ac:dyDescent="0.3">
      <c r="A99" s="28"/>
      <c r="B99" s="53"/>
      <c r="C99" s="28"/>
    </row>
    <row r="100" spans="1:4" s="3" customFormat="1" x14ac:dyDescent="0.3">
      <c r="A100" s="28"/>
      <c r="B100" s="53"/>
      <c r="C100" s="28"/>
    </row>
    <row r="101" spans="1:4" s="3" customFormat="1" x14ac:dyDescent="0.3">
      <c r="A101" s="28"/>
      <c r="B101" s="53"/>
      <c r="C101" s="28"/>
    </row>
    <row r="102" spans="1:4" s="3" customFormat="1" x14ac:dyDescent="0.3">
      <c r="A102" s="28"/>
      <c r="B102" s="53"/>
      <c r="C102" s="28"/>
    </row>
    <row r="103" spans="1:4" s="3" customFormat="1" x14ac:dyDescent="0.3">
      <c r="A103" s="28"/>
      <c r="B103" s="53"/>
      <c r="C103" s="28"/>
    </row>
    <row r="104" spans="1:4" s="3" customFormat="1" x14ac:dyDescent="0.3">
      <c r="A104" s="28"/>
      <c r="B104" s="53"/>
      <c r="C104" s="28"/>
    </row>
    <row r="105" spans="1:4" s="3" customFormat="1" x14ac:dyDescent="0.3">
      <c r="A105" s="28"/>
      <c r="B105" s="53"/>
      <c r="C105" s="28"/>
    </row>
    <row r="106" spans="1:4" s="3" customFormat="1" x14ac:dyDescent="0.3">
      <c r="A106" s="28"/>
      <c r="B106" s="53"/>
      <c r="C106" s="28"/>
      <c r="D106" s="28"/>
    </row>
    <row r="107" spans="1:4" s="3" customFormat="1" x14ac:dyDescent="0.3">
      <c r="A107" s="28"/>
      <c r="B107" s="53"/>
      <c r="C107" s="28"/>
      <c r="D107" s="28"/>
    </row>
    <row r="108" spans="1:4" s="3" customFormat="1" x14ac:dyDescent="0.3">
      <c r="A108" s="28"/>
      <c r="B108" s="53"/>
      <c r="C108" s="28"/>
      <c r="D108" s="28"/>
    </row>
    <row r="109" spans="1:4" s="3" customFormat="1" x14ac:dyDescent="0.3">
      <c r="A109" s="28"/>
      <c r="B109" s="53"/>
      <c r="C109" s="28"/>
      <c r="D109" s="28"/>
    </row>
    <row r="110" spans="1:4" s="3" customFormat="1" x14ac:dyDescent="0.3">
      <c r="A110" s="28"/>
      <c r="B110" s="53"/>
      <c r="C110" s="28"/>
      <c r="D110" s="28"/>
    </row>
    <row r="111" spans="1:4" s="3" customFormat="1" x14ac:dyDescent="0.3">
      <c r="A111" s="30"/>
      <c r="B111" s="28"/>
      <c r="C111" s="53"/>
      <c r="D111" s="28"/>
    </row>
    <row r="112" spans="1:4" s="3" customFormat="1" x14ac:dyDescent="0.3">
      <c r="A112" s="30"/>
      <c r="B112" s="28"/>
      <c r="C112" s="53"/>
      <c r="D112" s="28"/>
    </row>
    <row r="113" spans="1:4" s="3" customFormat="1" x14ac:dyDescent="0.3">
      <c r="A113" s="30"/>
      <c r="B113" s="28"/>
      <c r="C113" s="53"/>
      <c r="D113" s="28"/>
    </row>
    <row r="114" spans="1:4" s="3" customFormat="1" x14ac:dyDescent="0.3">
      <c r="A114" s="30"/>
      <c r="B114" s="28"/>
      <c r="C114" s="53"/>
      <c r="D114" s="28"/>
    </row>
    <row r="115" spans="1:4" s="3" customFormat="1" x14ac:dyDescent="0.3">
      <c r="A115" s="30"/>
      <c r="B115" s="28"/>
      <c r="C115" s="53"/>
      <c r="D115" s="28"/>
    </row>
    <row r="116" spans="1:4" s="3" customFormat="1" x14ac:dyDescent="0.3">
      <c r="A116" s="30"/>
      <c r="B116" s="28"/>
      <c r="C116" s="53"/>
      <c r="D116" s="28"/>
    </row>
    <row r="117" spans="1:4" s="3" customFormat="1" x14ac:dyDescent="0.3">
      <c r="A117" s="30"/>
      <c r="B117" s="28"/>
      <c r="C117" s="53"/>
      <c r="D117" s="28"/>
    </row>
    <row r="118" spans="1:4" s="3" customFormat="1" x14ac:dyDescent="0.3">
      <c r="A118" s="30"/>
      <c r="B118" s="28"/>
      <c r="C118" s="53"/>
      <c r="D118" s="28"/>
    </row>
    <row r="119" spans="1:4" s="3" customFormat="1" x14ac:dyDescent="0.3">
      <c r="A119" s="30"/>
      <c r="B119" s="28"/>
      <c r="C119" s="53"/>
      <c r="D119" s="28"/>
    </row>
    <row r="120" spans="1:4" s="3" customFormat="1" x14ac:dyDescent="0.3">
      <c r="A120" s="30"/>
      <c r="B120" s="28"/>
      <c r="C120" s="53"/>
      <c r="D120" s="28"/>
    </row>
    <row r="121" spans="1:4" s="3" customFormat="1" x14ac:dyDescent="0.3">
      <c r="A121" s="30"/>
      <c r="B121" s="28"/>
      <c r="C121" s="53"/>
      <c r="D121" s="28"/>
    </row>
    <row r="122" spans="1:4" s="3" customFormat="1" x14ac:dyDescent="0.3">
      <c r="A122" s="30"/>
      <c r="B122" s="28"/>
      <c r="C122" s="53"/>
      <c r="D122" s="28"/>
    </row>
    <row r="123" spans="1:4" s="3" customFormat="1" x14ac:dyDescent="0.3">
      <c r="A123" s="30"/>
      <c r="B123" s="28"/>
      <c r="C123" s="53"/>
      <c r="D123" s="28"/>
    </row>
    <row r="124" spans="1:4" s="3" customFormat="1" x14ac:dyDescent="0.3">
      <c r="A124" s="30"/>
      <c r="B124" s="28"/>
      <c r="C124" s="53"/>
      <c r="D124" s="28"/>
    </row>
    <row r="125" spans="1:4" s="3" customFormat="1" x14ac:dyDescent="0.3">
      <c r="A125" s="30"/>
      <c r="B125" s="28"/>
      <c r="C125" s="53"/>
      <c r="D125" s="28"/>
    </row>
    <row r="126" spans="1:4" s="3" customFormat="1" x14ac:dyDescent="0.3">
      <c r="A126" s="30"/>
      <c r="B126" s="28"/>
      <c r="C126" s="53"/>
      <c r="D126" s="28"/>
    </row>
    <row r="127" spans="1:4" s="3" customFormat="1" x14ac:dyDescent="0.3">
      <c r="A127" s="30"/>
      <c r="B127" s="28"/>
      <c r="C127" s="53"/>
      <c r="D127" s="28"/>
    </row>
    <row r="128" spans="1:4" s="3" customFormat="1" x14ac:dyDescent="0.3">
      <c r="A128" s="30"/>
      <c r="B128" s="28"/>
      <c r="C128" s="53"/>
      <c r="D128" s="28"/>
    </row>
    <row r="129" spans="1:4" s="3" customFormat="1" x14ac:dyDescent="0.3">
      <c r="A129" s="30"/>
      <c r="B129" s="28"/>
      <c r="C129" s="53"/>
      <c r="D129" s="28"/>
    </row>
    <row r="130" spans="1:4" s="3" customFormat="1" x14ac:dyDescent="0.3">
      <c r="A130" s="30"/>
      <c r="B130" s="28"/>
      <c r="C130" s="53"/>
      <c r="D130" s="28"/>
    </row>
    <row r="131" spans="1:4" s="3" customFormat="1" x14ac:dyDescent="0.3">
      <c r="A131" s="30"/>
      <c r="B131" s="28"/>
      <c r="C131" s="53"/>
      <c r="D131" s="28"/>
    </row>
    <row r="132" spans="1:4" s="3" customFormat="1" x14ac:dyDescent="0.3">
      <c r="A132" s="30"/>
      <c r="B132" s="28"/>
      <c r="C132" s="53"/>
      <c r="D132" s="28"/>
    </row>
    <row r="133" spans="1:4" s="3" customFormat="1" x14ac:dyDescent="0.3">
      <c r="A133" s="30"/>
      <c r="B133" s="28"/>
      <c r="C133" s="53"/>
      <c r="D133" s="28"/>
    </row>
    <row r="134" spans="1:4" s="3" customFormat="1" x14ac:dyDescent="0.3">
      <c r="A134" s="30"/>
      <c r="B134" s="28"/>
      <c r="C134" s="53"/>
      <c r="D134" s="28"/>
    </row>
    <row r="135" spans="1:4" s="3" customFormat="1" x14ac:dyDescent="0.3">
      <c r="A135" s="30"/>
      <c r="B135" s="28"/>
      <c r="C135" s="53"/>
      <c r="D135" s="28"/>
    </row>
    <row r="136" spans="1:4" s="3" customFormat="1" x14ac:dyDescent="0.3">
      <c r="A136" s="30"/>
      <c r="B136" s="28"/>
      <c r="C136" s="53"/>
      <c r="D136" s="28"/>
    </row>
    <row r="137" spans="1:4" s="3" customFormat="1" x14ac:dyDescent="0.3">
      <c r="A137" s="30"/>
      <c r="B137" s="28"/>
      <c r="C137" s="53"/>
      <c r="D137" s="28"/>
    </row>
    <row r="138" spans="1:4" s="3" customFormat="1" x14ac:dyDescent="0.3">
      <c r="A138" s="30"/>
      <c r="B138" s="28"/>
      <c r="C138" s="53"/>
      <c r="D138" s="28"/>
    </row>
    <row r="139" spans="1:4" s="3" customFormat="1" x14ac:dyDescent="0.3">
      <c r="A139" s="30"/>
      <c r="B139" s="28"/>
      <c r="C139" s="53"/>
      <c r="D139" s="28"/>
    </row>
    <row r="140" spans="1:4" x14ac:dyDescent="0.3">
      <c r="A140" s="30"/>
      <c r="B140" s="28"/>
      <c r="C140" s="53"/>
    </row>
    <row r="141" spans="1:4" x14ac:dyDescent="0.3">
      <c r="A141" s="30"/>
      <c r="B141" s="28"/>
      <c r="C141" s="53"/>
    </row>
    <row r="142" spans="1:4" x14ac:dyDescent="0.3">
      <c r="A142" s="30"/>
      <c r="B142" s="28"/>
      <c r="C142" s="53"/>
    </row>
    <row r="143" spans="1:4" x14ac:dyDescent="0.3">
      <c r="A143" s="30"/>
      <c r="B143" s="28"/>
      <c r="C143" s="53"/>
    </row>
    <row r="144" spans="1:4" x14ac:dyDescent="0.3">
      <c r="A144" s="30"/>
      <c r="B144" s="28"/>
      <c r="C144" s="53"/>
    </row>
  </sheetData>
  <mergeCells count="46">
    <mergeCell ref="A45:C45"/>
    <mergeCell ref="A47:C47"/>
    <mergeCell ref="A60:C60"/>
    <mergeCell ref="A57:C57"/>
    <mergeCell ref="A63:C63"/>
    <mergeCell ref="A84:C84"/>
    <mergeCell ref="A80:B80"/>
    <mergeCell ref="A81:C81"/>
    <mergeCell ref="A66:C66"/>
    <mergeCell ref="A69:C69"/>
    <mergeCell ref="A72:C72"/>
    <mergeCell ref="A75:C75"/>
    <mergeCell ref="A78:C78"/>
    <mergeCell ref="A42:C42"/>
    <mergeCell ref="A44:B44"/>
    <mergeCell ref="A43:B43"/>
    <mergeCell ref="A33:C33"/>
    <mergeCell ref="A35:C35"/>
    <mergeCell ref="A36:C36"/>
    <mergeCell ref="A38:C38"/>
    <mergeCell ref="A39:C39"/>
    <mergeCell ref="A41:C41"/>
    <mergeCell ref="A29:C29"/>
    <mergeCell ref="A30:C30"/>
    <mergeCell ref="A32:C32"/>
    <mergeCell ref="A31:B31"/>
    <mergeCell ref="A1:C2"/>
    <mergeCell ref="A24:C24"/>
    <mergeCell ref="A23:B23"/>
    <mergeCell ref="A27:C27"/>
    <mergeCell ref="A19:B19"/>
    <mergeCell ref="A14:C14"/>
    <mergeCell ref="A16:C16"/>
    <mergeCell ref="A18:C18"/>
    <mergeCell ref="A20:C20"/>
    <mergeCell ref="A22:C22"/>
    <mergeCell ref="A15:C15"/>
    <mergeCell ref="A21:C21"/>
    <mergeCell ref="A26:C26"/>
    <mergeCell ref="E1:E2"/>
    <mergeCell ref="A8:B8"/>
    <mergeCell ref="A9:C9"/>
    <mergeCell ref="A5:B5"/>
    <mergeCell ref="A6:C6"/>
    <mergeCell ref="A12:C12"/>
    <mergeCell ref="A11:B11"/>
  </mergeCells>
  <hyperlinks>
    <hyperlink ref="E1:E2" location="'Menu principal'!A1" display="Menu principal" xr:uid="{143EF4D9-7238-489E-BD8C-523CEFA08F56}"/>
  </hyperlinks>
  <pageMargins left="0.7" right="0.7" top="0.75" bottom="0.75" header="0.3" footer="0.3"/>
  <pageSetup paperSize="9" orientation="portrait" horizontalDpi="300"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4328E-0DA5-4B8B-AFA0-1CB3493A0BA9}">
  <dimension ref="A1:H5"/>
  <sheetViews>
    <sheetView workbookViewId="0">
      <selection activeCell="C3" sqref="C3"/>
    </sheetView>
  </sheetViews>
  <sheetFormatPr baseColWidth="10" defaultRowHeight="14.5" x14ac:dyDescent="0.35"/>
  <cols>
    <col min="3" max="3" width="14.81640625" bestFit="1" customWidth="1"/>
    <col min="4" max="4" width="14.81640625" customWidth="1"/>
    <col min="5" max="5" width="17.81640625" customWidth="1"/>
  </cols>
  <sheetData>
    <row r="1" spans="1:8" x14ac:dyDescent="0.35">
      <c r="A1" t="s">
        <v>35</v>
      </c>
      <c r="B1" t="s">
        <v>35</v>
      </c>
      <c r="C1" t="s">
        <v>35</v>
      </c>
      <c r="D1" t="s">
        <v>35</v>
      </c>
      <c r="E1" s="5" t="s">
        <v>9</v>
      </c>
      <c r="H1" s="5" t="s">
        <v>1</v>
      </c>
    </row>
    <row r="2" spans="1:8" x14ac:dyDescent="0.35">
      <c r="A2" t="s">
        <v>36</v>
      </c>
      <c r="B2" t="s">
        <v>36</v>
      </c>
      <c r="C2" t="s">
        <v>36</v>
      </c>
      <c r="D2" t="s">
        <v>36</v>
      </c>
      <c r="E2" s="5" t="s">
        <v>2</v>
      </c>
      <c r="H2" s="5" t="s">
        <v>4</v>
      </c>
    </row>
    <row r="3" spans="1:8" x14ac:dyDescent="0.35">
      <c r="C3" t="s">
        <v>157</v>
      </c>
      <c r="D3" t="s">
        <v>158</v>
      </c>
      <c r="E3" s="5" t="s">
        <v>3</v>
      </c>
      <c r="H3" s="5" t="s">
        <v>2</v>
      </c>
    </row>
    <row r="4" spans="1:8" x14ac:dyDescent="0.35">
      <c r="E4" s="5" t="s">
        <v>10</v>
      </c>
      <c r="H4" s="5" t="s">
        <v>3</v>
      </c>
    </row>
    <row r="5" spans="1:8" x14ac:dyDescent="0.35">
      <c r="H5" s="5" t="s">
        <v>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818EC-2323-41D0-AE34-62D592889D54}">
  <sheetPr>
    <tabColor theme="4"/>
  </sheetPr>
  <dimension ref="A1:AK55"/>
  <sheetViews>
    <sheetView tabSelected="1" zoomScale="90" zoomScaleNormal="90" zoomScaleSheetLayoutView="89" workbookViewId="0">
      <selection activeCell="A21" sqref="A21"/>
    </sheetView>
  </sheetViews>
  <sheetFormatPr baseColWidth="10" defaultRowHeight="14.5" x14ac:dyDescent="0.35"/>
  <cols>
    <col min="1" max="1" width="12.1796875" customWidth="1"/>
    <col min="3" max="3" width="18" customWidth="1"/>
    <col min="4" max="4" width="19.1796875" customWidth="1"/>
    <col min="5" max="5" width="10.6328125" customWidth="1"/>
    <col min="6" max="6" width="17.81640625" customWidth="1"/>
    <col min="7" max="7" width="11.36328125" customWidth="1"/>
    <col min="8" max="8" width="18" customWidth="1"/>
    <col min="9" max="9" width="10.81640625" customWidth="1"/>
    <col min="10" max="10" width="15.26953125" customWidth="1"/>
    <col min="11" max="11" width="14" customWidth="1"/>
    <col min="12" max="12" width="15.7265625" customWidth="1"/>
    <col min="13" max="13" width="13.81640625" style="1" customWidth="1"/>
    <col min="14" max="37" width="10.81640625" style="1"/>
  </cols>
  <sheetData>
    <row r="1" spans="1:14" ht="14.5" customHeight="1" x14ac:dyDescent="0.35">
      <c r="A1" s="12"/>
      <c r="B1" s="14"/>
      <c r="C1" s="14"/>
      <c r="D1" s="296" t="s">
        <v>24</v>
      </c>
      <c r="E1" s="296"/>
      <c r="F1" s="296"/>
      <c r="G1" s="296"/>
      <c r="H1" s="296"/>
      <c r="I1" s="296"/>
      <c r="J1" s="296"/>
      <c r="K1" s="296"/>
      <c r="L1" s="96"/>
      <c r="M1" s="306" t="s">
        <v>433</v>
      </c>
      <c r="N1" s="306"/>
    </row>
    <row r="2" spans="1:14" ht="14.5" customHeight="1" x14ac:dyDescent="0.35">
      <c r="A2" s="13"/>
      <c r="B2" s="16"/>
      <c r="C2" s="16"/>
      <c r="D2" s="296"/>
      <c r="E2" s="296"/>
      <c r="F2" s="296"/>
      <c r="G2" s="296"/>
      <c r="H2" s="296"/>
      <c r="I2" s="296"/>
      <c r="J2" s="296"/>
      <c r="K2" s="296"/>
      <c r="L2" s="96"/>
      <c r="M2" s="306"/>
      <c r="N2" s="306"/>
    </row>
    <row r="3" spans="1:14" ht="5" customHeight="1" x14ac:dyDescent="0.35">
      <c r="A3" s="18"/>
      <c r="B3" s="16"/>
      <c r="C3" s="16"/>
      <c r="D3" s="16"/>
      <c r="E3" s="16"/>
      <c r="F3" s="16"/>
      <c r="G3" s="96"/>
      <c r="H3" s="96"/>
      <c r="I3" s="96"/>
      <c r="J3" s="96"/>
      <c r="K3" s="96"/>
      <c r="L3" s="96"/>
      <c r="M3" s="306"/>
      <c r="N3" s="306"/>
    </row>
    <row r="4" spans="1:14" s="1" customFormat="1" ht="21" customHeight="1" x14ac:dyDescent="0.35">
      <c r="A4" s="11"/>
      <c r="B4" s="11"/>
      <c r="C4" s="11"/>
      <c r="D4" s="11"/>
      <c r="E4" s="11"/>
      <c r="F4" s="11"/>
      <c r="G4" s="236"/>
      <c r="H4" s="236"/>
      <c r="I4" s="236"/>
      <c r="J4" s="236"/>
      <c r="K4" s="236"/>
      <c r="L4" s="236"/>
      <c r="M4" s="237"/>
      <c r="N4" s="237"/>
    </row>
    <row r="5" spans="1:14" s="1" customFormat="1" ht="32" customHeight="1" x14ac:dyDescent="0.35">
      <c r="B5" s="307" t="s">
        <v>246</v>
      </c>
      <c r="C5" s="307"/>
      <c r="D5" s="307"/>
      <c r="E5" s="11"/>
      <c r="F5" s="308" t="s">
        <v>247</v>
      </c>
      <c r="G5" s="308"/>
      <c r="H5" s="308"/>
      <c r="I5" s="236"/>
      <c r="J5" s="309" t="s">
        <v>248</v>
      </c>
      <c r="K5" s="309"/>
      <c r="L5" s="309"/>
      <c r="M5" s="237"/>
      <c r="N5" s="237"/>
    </row>
    <row r="6" spans="1:14" s="1" customFormat="1" ht="66.5" customHeight="1" x14ac:dyDescent="0.35">
      <c r="B6" s="310" t="s">
        <v>424</v>
      </c>
      <c r="C6" s="310"/>
      <c r="D6" s="310"/>
      <c r="E6" s="11"/>
      <c r="F6" s="311" t="s">
        <v>262</v>
      </c>
      <c r="G6" s="311"/>
      <c r="H6" s="311"/>
      <c r="I6" s="236"/>
      <c r="J6" s="312" t="s">
        <v>249</v>
      </c>
      <c r="K6" s="312"/>
      <c r="L6" s="312"/>
      <c r="M6" s="237"/>
      <c r="N6" s="237"/>
    </row>
    <row r="7" spans="1:14" s="1" customFormat="1" ht="66.5" customHeight="1" x14ac:dyDescent="0.35">
      <c r="B7" s="310"/>
      <c r="C7" s="310"/>
      <c r="D7" s="310"/>
      <c r="E7" s="11"/>
      <c r="F7" s="311"/>
      <c r="G7" s="311"/>
      <c r="H7" s="311"/>
      <c r="I7" s="236"/>
      <c r="J7" s="312"/>
      <c r="K7" s="312"/>
      <c r="L7" s="312"/>
      <c r="M7" s="237"/>
      <c r="N7" s="237"/>
    </row>
    <row r="8" spans="1:14" s="1" customFormat="1" ht="17" customHeight="1" x14ac:dyDescent="0.35">
      <c r="N8" s="237"/>
    </row>
    <row r="9" spans="1:14" ht="20.5" customHeight="1" x14ac:dyDescent="0.35">
      <c r="A9" s="305" t="s">
        <v>425</v>
      </c>
      <c r="B9" s="305"/>
      <c r="C9" s="305"/>
      <c r="D9" s="305"/>
      <c r="E9" s="305"/>
      <c r="F9" s="305"/>
      <c r="G9" s="305"/>
      <c r="H9" s="305"/>
      <c r="I9" s="305"/>
      <c r="J9" s="305"/>
      <c r="K9" s="305"/>
      <c r="L9" s="305"/>
      <c r="M9" s="305"/>
      <c r="N9" s="305"/>
    </row>
    <row r="10" spans="1:14" ht="14.5" customHeight="1" x14ac:dyDescent="0.35">
      <c r="A10" s="305"/>
      <c r="B10" s="305"/>
      <c r="C10" s="305"/>
      <c r="D10" s="305"/>
      <c r="E10" s="305"/>
      <c r="F10" s="305"/>
      <c r="G10" s="305"/>
      <c r="H10" s="305"/>
      <c r="I10" s="305"/>
      <c r="J10" s="305"/>
      <c r="K10" s="305"/>
      <c r="L10" s="305"/>
      <c r="M10" s="305"/>
      <c r="N10" s="305"/>
    </row>
    <row r="11" spans="1:14" ht="17.5" customHeight="1" x14ac:dyDescent="0.35">
      <c r="A11" s="305"/>
      <c r="B11" s="305"/>
      <c r="C11" s="305"/>
      <c r="D11" s="305"/>
      <c r="E11" s="305"/>
      <c r="F11" s="305"/>
      <c r="G11" s="305"/>
      <c r="H11" s="305"/>
      <c r="I11" s="305"/>
      <c r="J11" s="305"/>
      <c r="K11" s="305"/>
      <c r="L11" s="305"/>
      <c r="M11" s="305"/>
      <c r="N11" s="305"/>
    </row>
    <row r="12" spans="1:14" ht="14.5" customHeight="1" x14ac:dyDescent="0.35">
      <c r="A12" s="305"/>
      <c r="B12" s="305"/>
      <c r="C12" s="305"/>
      <c r="D12" s="305"/>
      <c r="E12" s="305"/>
      <c r="F12" s="305"/>
      <c r="G12" s="305"/>
      <c r="H12" s="305"/>
      <c r="I12" s="305"/>
      <c r="J12" s="305"/>
      <c r="K12" s="305"/>
      <c r="L12" s="305"/>
      <c r="M12" s="305"/>
      <c r="N12" s="305"/>
    </row>
    <row r="13" spans="1:14" ht="14.5" customHeight="1" x14ac:dyDescent="0.35">
      <c r="A13" s="305"/>
      <c r="B13" s="305"/>
      <c r="C13" s="305"/>
      <c r="D13" s="305"/>
      <c r="E13" s="305"/>
      <c r="F13" s="305"/>
      <c r="G13" s="305"/>
      <c r="H13" s="305"/>
      <c r="I13" s="305"/>
      <c r="J13" s="305"/>
      <c r="K13" s="305"/>
      <c r="L13" s="305"/>
      <c r="M13" s="305"/>
      <c r="N13" s="305"/>
    </row>
    <row r="14" spans="1:14" ht="14.5" customHeight="1" x14ac:dyDescent="0.35">
      <c r="A14" s="305"/>
      <c r="B14" s="305"/>
      <c r="C14" s="305"/>
      <c r="D14" s="305"/>
      <c r="E14" s="305"/>
      <c r="F14" s="305"/>
      <c r="G14" s="305"/>
      <c r="H14" s="305"/>
      <c r="I14" s="305"/>
      <c r="J14" s="305"/>
      <c r="K14" s="305"/>
      <c r="L14" s="305"/>
      <c r="M14" s="305"/>
      <c r="N14" s="305"/>
    </row>
    <row r="15" spans="1:14" ht="14.5" customHeight="1" x14ac:dyDescent="0.35">
      <c r="A15" s="305" t="s">
        <v>434</v>
      </c>
      <c r="B15" s="305"/>
      <c r="C15" s="305"/>
      <c r="D15" s="305"/>
      <c r="E15" s="305"/>
      <c r="F15" s="305"/>
      <c r="G15" s="305"/>
      <c r="H15" s="305"/>
      <c r="I15" s="305"/>
      <c r="J15" s="305"/>
      <c r="K15" s="305"/>
      <c r="L15" s="305"/>
      <c r="M15" s="305"/>
      <c r="N15" s="305"/>
    </row>
    <row r="16" spans="1:14" ht="14.5" customHeight="1" x14ac:dyDescent="0.35">
      <c r="A16" s="305"/>
      <c r="B16" s="305"/>
      <c r="C16" s="305"/>
      <c r="D16" s="305"/>
      <c r="E16" s="305"/>
      <c r="F16" s="305"/>
      <c r="G16" s="305"/>
      <c r="H16" s="305"/>
      <c r="I16" s="305"/>
      <c r="J16" s="305"/>
      <c r="K16" s="305"/>
      <c r="L16" s="305"/>
      <c r="M16" s="305"/>
      <c r="N16" s="305"/>
    </row>
    <row r="17" spans="1:15" ht="14.5" customHeight="1" x14ac:dyDescent="0.35">
      <c r="A17" s="305"/>
      <c r="B17" s="305"/>
      <c r="C17" s="305"/>
      <c r="D17" s="305"/>
      <c r="E17" s="305"/>
      <c r="F17" s="305"/>
      <c r="G17" s="305"/>
      <c r="H17" s="305"/>
      <c r="I17" s="305"/>
      <c r="J17" s="305"/>
      <c r="K17" s="305"/>
      <c r="L17" s="305"/>
      <c r="M17" s="305"/>
      <c r="N17" s="305"/>
    </row>
    <row r="18" spans="1:15" ht="14.5" customHeight="1" x14ac:dyDescent="0.35">
      <c r="A18" s="305"/>
      <c r="B18" s="305"/>
      <c r="C18" s="305"/>
      <c r="D18" s="305"/>
      <c r="E18" s="305"/>
      <c r="F18" s="305"/>
      <c r="G18" s="305"/>
      <c r="H18" s="305"/>
      <c r="I18" s="305"/>
      <c r="J18" s="305"/>
      <c r="K18" s="305"/>
      <c r="L18" s="305"/>
      <c r="M18" s="305"/>
      <c r="N18" s="305"/>
    </row>
    <row r="19" spans="1:15" ht="15" customHeight="1" x14ac:dyDescent="0.35">
      <c r="A19" s="305" t="s">
        <v>426</v>
      </c>
      <c r="B19" s="305"/>
      <c r="C19" s="305"/>
      <c r="D19" s="305"/>
      <c r="E19" s="305"/>
      <c r="F19" s="305"/>
      <c r="G19" s="305"/>
      <c r="H19" s="305"/>
      <c r="I19" s="305"/>
      <c r="J19" s="305"/>
      <c r="K19" s="305"/>
      <c r="L19" s="305"/>
      <c r="M19" s="305"/>
      <c r="N19" s="305"/>
    </row>
    <row r="20" spans="1:15" x14ac:dyDescent="0.35">
      <c r="A20" s="305"/>
      <c r="B20" s="305"/>
      <c r="C20" s="305"/>
      <c r="D20" s="305"/>
      <c r="E20" s="305"/>
      <c r="F20" s="305"/>
      <c r="G20" s="305"/>
      <c r="H20" s="305"/>
      <c r="I20" s="305"/>
      <c r="J20" s="305"/>
      <c r="K20" s="305"/>
      <c r="L20" s="305"/>
      <c r="M20" s="305"/>
      <c r="N20" s="305"/>
    </row>
    <row r="21" spans="1:15" x14ac:dyDescent="0.35">
      <c r="A21" s="290"/>
      <c r="B21" s="290"/>
      <c r="C21" s="290"/>
      <c r="D21" s="290"/>
      <c r="E21" s="290"/>
      <c r="F21" s="290"/>
      <c r="G21" s="290"/>
      <c r="H21" s="290"/>
      <c r="I21" s="290"/>
      <c r="J21" s="290"/>
      <c r="K21" s="290"/>
      <c r="L21" s="290"/>
      <c r="M21" s="290"/>
      <c r="N21" s="290"/>
    </row>
    <row r="22" spans="1:15" ht="14.5" customHeight="1" x14ac:dyDescent="0.35">
      <c r="A22" s="304" t="s">
        <v>435</v>
      </c>
      <c r="B22" s="304"/>
      <c r="C22" s="304"/>
      <c r="D22" s="304"/>
      <c r="E22" s="304"/>
      <c r="F22" s="304"/>
      <c r="G22" s="304"/>
      <c r="H22" s="304"/>
      <c r="I22" s="304"/>
      <c r="J22" s="304"/>
      <c r="K22" s="304"/>
      <c r="L22" s="304"/>
      <c r="M22" s="304"/>
      <c r="N22" s="304"/>
      <c r="O22" s="304"/>
    </row>
    <row r="23" spans="1:15" x14ac:dyDescent="0.35">
      <c r="A23" s="304"/>
      <c r="B23" s="304"/>
      <c r="C23" s="304"/>
      <c r="D23" s="304"/>
      <c r="E23" s="304"/>
      <c r="F23" s="304"/>
      <c r="G23" s="304"/>
      <c r="H23" s="304"/>
      <c r="I23" s="304"/>
      <c r="J23" s="304"/>
      <c r="K23" s="304"/>
      <c r="L23" s="304"/>
      <c r="M23" s="304"/>
      <c r="N23" s="304"/>
      <c r="O23" s="304"/>
    </row>
    <row r="24" spans="1:15" x14ac:dyDescent="0.35">
      <c r="A24" s="304"/>
      <c r="B24" s="304"/>
      <c r="C24" s="304"/>
      <c r="D24" s="304"/>
      <c r="E24" s="304"/>
      <c r="F24" s="304"/>
      <c r="G24" s="304"/>
      <c r="H24" s="304"/>
      <c r="I24" s="304"/>
      <c r="J24" s="304"/>
      <c r="K24" s="304"/>
      <c r="L24" s="304"/>
      <c r="M24" s="304"/>
      <c r="N24" s="304"/>
      <c r="O24" s="304"/>
    </row>
    <row r="25" spans="1:15" x14ac:dyDescent="0.35">
      <c r="B25" s="1"/>
      <c r="C25" s="1"/>
      <c r="D25" s="1"/>
      <c r="E25" s="1"/>
      <c r="F25" s="1"/>
      <c r="G25" s="1"/>
      <c r="H25" s="1"/>
      <c r="I25" s="1"/>
      <c r="J25" s="1"/>
      <c r="K25" s="1"/>
      <c r="L25" s="1"/>
    </row>
    <row r="26" spans="1:15" x14ac:dyDescent="0.35">
      <c r="A26" s="1"/>
      <c r="B26" s="1"/>
      <c r="C26" s="1"/>
      <c r="D26" s="1"/>
      <c r="E26" s="1"/>
      <c r="F26" s="1"/>
      <c r="G26" s="1"/>
      <c r="H26" s="1"/>
      <c r="I26" s="1"/>
      <c r="J26" s="1"/>
      <c r="K26" s="1"/>
      <c r="L26" s="1"/>
    </row>
    <row r="27" spans="1:15" x14ac:dyDescent="0.35">
      <c r="A27" s="1"/>
      <c r="B27" s="1"/>
      <c r="C27" s="1"/>
      <c r="D27" s="1"/>
      <c r="E27" s="1"/>
      <c r="F27" s="1"/>
      <c r="G27" s="1"/>
      <c r="H27" s="1"/>
      <c r="I27" s="1"/>
      <c r="J27" s="1"/>
      <c r="K27" s="1"/>
      <c r="L27" s="1"/>
    </row>
    <row r="28" spans="1:15" x14ac:dyDescent="0.35">
      <c r="A28" s="1"/>
      <c r="B28" s="1"/>
      <c r="C28" s="1"/>
      <c r="D28" s="1"/>
      <c r="E28" s="1"/>
      <c r="F28" s="1"/>
      <c r="G28" s="1"/>
      <c r="H28" s="1"/>
      <c r="I28" s="1"/>
      <c r="J28" s="1"/>
      <c r="K28" s="1"/>
      <c r="L28" s="1"/>
    </row>
    <row r="29" spans="1:15" x14ac:dyDescent="0.35">
      <c r="A29" s="1"/>
      <c r="B29" s="1"/>
      <c r="C29" s="1"/>
      <c r="D29" s="1"/>
      <c r="E29" s="1"/>
      <c r="F29" s="1"/>
      <c r="G29" s="1"/>
      <c r="H29" s="1"/>
      <c r="I29" s="1"/>
      <c r="J29" s="1"/>
      <c r="K29" s="1"/>
      <c r="L29" s="1"/>
    </row>
    <row r="30" spans="1:15" x14ac:dyDescent="0.35">
      <c r="A30" s="1"/>
      <c r="B30" s="1"/>
      <c r="C30" s="1"/>
      <c r="D30" s="1"/>
      <c r="E30" s="1"/>
      <c r="F30" s="1"/>
      <c r="G30" s="1"/>
      <c r="H30" s="1"/>
      <c r="I30" s="1"/>
      <c r="J30" s="1"/>
      <c r="K30" s="1"/>
      <c r="L30" s="1"/>
    </row>
    <row r="31" spans="1:15" x14ac:dyDescent="0.35">
      <c r="A31" s="1"/>
      <c r="B31" s="1"/>
      <c r="C31" s="1"/>
      <c r="D31" s="1"/>
      <c r="E31" s="1"/>
      <c r="F31" s="1"/>
      <c r="G31" s="1"/>
      <c r="H31" s="1"/>
      <c r="I31" s="1"/>
      <c r="J31" s="1"/>
      <c r="K31" s="1"/>
      <c r="L31" s="1"/>
    </row>
    <row r="32" spans="1:15"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row r="47" spans="1:12" x14ac:dyDescent="0.35">
      <c r="A47" s="1"/>
      <c r="B47" s="1"/>
      <c r="C47" s="1"/>
      <c r="D47" s="1"/>
      <c r="E47" s="1"/>
      <c r="F47" s="1"/>
      <c r="G47" s="1"/>
      <c r="H47" s="1"/>
      <c r="I47" s="1"/>
      <c r="J47" s="1"/>
      <c r="K47" s="1"/>
      <c r="L47" s="1"/>
    </row>
    <row r="48" spans="1:12" x14ac:dyDescent="0.35">
      <c r="A48" s="1"/>
      <c r="B48" s="1"/>
      <c r="C48" s="1"/>
      <c r="D48" s="1"/>
      <c r="E48" s="1"/>
      <c r="F48" s="1"/>
      <c r="G48" s="1"/>
      <c r="H48" s="1"/>
      <c r="I48" s="1"/>
      <c r="J48" s="1"/>
      <c r="K48" s="1"/>
      <c r="L48" s="1"/>
    </row>
    <row r="49" spans="1:12" x14ac:dyDescent="0.35">
      <c r="A49" s="1"/>
      <c r="B49" s="1"/>
      <c r="C49" s="1"/>
      <c r="D49" s="1"/>
      <c r="E49" s="1"/>
      <c r="F49" s="1"/>
      <c r="G49" s="1"/>
      <c r="H49" s="1"/>
      <c r="I49" s="1"/>
      <c r="J49" s="1"/>
      <c r="K49" s="1"/>
      <c r="L49" s="1"/>
    </row>
    <row r="50" spans="1:12" x14ac:dyDescent="0.35">
      <c r="A50" s="1"/>
      <c r="B50" s="1"/>
      <c r="C50" s="1"/>
      <c r="D50" s="1"/>
      <c r="E50" s="1"/>
      <c r="F50" s="1"/>
      <c r="G50" s="1"/>
      <c r="H50" s="1"/>
      <c r="I50" s="1"/>
      <c r="J50" s="1"/>
      <c r="K50" s="1"/>
      <c r="L50" s="1"/>
    </row>
    <row r="51" spans="1:12" x14ac:dyDescent="0.35">
      <c r="A51" s="1"/>
      <c r="B51" s="1"/>
      <c r="C51" s="1"/>
      <c r="D51" s="1"/>
      <c r="E51" s="1"/>
      <c r="F51" s="1"/>
      <c r="G51" s="1"/>
      <c r="H51" s="1"/>
      <c r="I51" s="1"/>
      <c r="J51" s="1"/>
      <c r="K51" s="1"/>
      <c r="L51" s="1"/>
    </row>
    <row r="52" spans="1:12" x14ac:dyDescent="0.35">
      <c r="A52" s="1"/>
      <c r="B52" s="1"/>
      <c r="C52" s="1"/>
      <c r="D52" s="1"/>
      <c r="E52" s="1"/>
      <c r="F52" s="1"/>
      <c r="G52" s="1"/>
      <c r="H52" s="1"/>
      <c r="I52" s="1"/>
      <c r="J52" s="1"/>
      <c r="K52" s="1"/>
      <c r="L52" s="1"/>
    </row>
    <row r="53" spans="1:12" x14ac:dyDescent="0.35">
      <c r="A53" s="1"/>
      <c r="B53" s="1"/>
      <c r="C53" s="1"/>
      <c r="D53" s="1"/>
      <c r="E53" s="1"/>
      <c r="F53" s="1"/>
      <c r="G53" s="1"/>
      <c r="H53" s="1"/>
      <c r="I53" s="1"/>
      <c r="J53" s="1"/>
      <c r="K53" s="1"/>
      <c r="L53" s="1"/>
    </row>
    <row r="54" spans="1:12" x14ac:dyDescent="0.35">
      <c r="A54" s="1"/>
      <c r="B54" s="1"/>
      <c r="C54" s="1"/>
      <c r="D54" s="1"/>
      <c r="E54" s="1"/>
      <c r="F54" s="1"/>
      <c r="G54" s="1"/>
      <c r="H54" s="1"/>
      <c r="I54" s="1"/>
      <c r="J54" s="1"/>
      <c r="K54" s="1"/>
      <c r="L54" s="1"/>
    </row>
    <row r="55" spans="1:12" x14ac:dyDescent="0.35">
      <c r="A55" s="1"/>
      <c r="B55" s="1"/>
      <c r="C55" s="1"/>
      <c r="D55" s="1"/>
      <c r="E55" s="1"/>
      <c r="F55" s="1"/>
      <c r="G55" s="1"/>
      <c r="H55" s="1"/>
      <c r="I55" s="1"/>
      <c r="J55" s="1"/>
      <c r="K55" s="1"/>
      <c r="L55" s="1"/>
    </row>
  </sheetData>
  <mergeCells count="12">
    <mergeCell ref="A22:O24"/>
    <mergeCell ref="A9:N14"/>
    <mergeCell ref="A15:N18"/>
    <mergeCell ref="A19:N20"/>
    <mergeCell ref="M1:N3"/>
    <mergeCell ref="D1:K2"/>
    <mergeCell ref="B5:D5"/>
    <mergeCell ref="F5:H5"/>
    <mergeCell ref="J5:L5"/>
    <mergeCell ref="B6:D7"/>
    <mergeCell ref="F6:H7"/>
    <mergeCell ref="J6:L7"/>
  </mergeCells>
  <pageMargins left="0.7" right="0.7" top="0.75" bottom="0.75" header="0.3" footer="0.3"/>
  <pageSetup paperSize="9" orientation="portrait" horizont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1FAE5-AFEF-4567-A844-FDC6BD96DC42}">
  <dimension ref="A1:N166"/>
  <sheetViews>
    <sheetView zoomScaleNormal="100" workbookViewId="0">
      <pane ySplit="4" topLeftCell="A28" activePane="bottomLeft" state="frozen"/>
      <selection pane="bottomLeft" activeCell="B39" sqref="B39"/>
    </sheetView>
  </sheetViews>
  <sheetFormatPr baseColWidth="10" defaultColWidth="10.81640625" defaultRowHeight="13" x14ac:dyDescent="0.3"/>
  <cols>
    <col min="1" max="1" width="4.453125" style="37" customWidth="1"/>
    <col min="2" max="2" width="133.36328125" style="29" customWidth="1"/>
    <col min="3" max="3" width="19.81640625" style="56" customWidth="1"/>
    <col min="4" max="4" width="10.81640625" style="29"/>
    <col min="5" max="5" width="13.6328125" style="7" customWidth="1"/>
    <col min="6" max="16384" width="10.81640625" style="7"/>
  </cols>
  <sheetData>
    <row r="1" spans="1:14" s="2" customFormat="1" ht="14.5" x14ac:dyDescent="0.35">
      <c r="A1" s="313" t="s">
        <v>72</v>
      </c>
      <c r="B1" s="313"/>
      <c r="C1" s="313"/>
      <c r="D1" s="23"/>
      <c r="E1" s="314" t="s">
        <v>7</v>
      </c>
    </row>
    <row r="2" spans="1:14" s="2" customFormat="1" ht="14.5" x14ac:dyDescent="0.35">
      <c r="A2" s="313"/>
      <c r="B2" s="313"/>
      <c r="C2" s="313"/>
      <c r="D2" s="23"/>
      <c r="E2" s="314"/>
    </row>
    <row r="3" spans="1:14" s="2" customFormat="1" ht="14.5" x14ac:dyDescent="0.35">
      <c r="A3" s="45"/>
      <c r="B3" s="24"/>
      <c r="C3" s="52"/>
      <c r="D3" s="23"/>
    </row>
    <row r="4" spans="1:14" s="39" customFormat="1" ht="18" x14ac:dyDescent="0.7">
      <c r="A4" s="105" t="s">
        <v>28</v>
      </c>
      <c r="B4" s="101" t="s">
        <v>53</v>
      </c>
      <c r="C4" s="105" t="s">
        <v>49</v>
      </c>
      <c r="D4" s="23"/>
    </row>
    <row r="5" spans="1:14" s="43" customFormat="1" ht="12.5" customHeight="1" x14ac:dyDescent="0.7">
      <c r="A5" s="41"/>
      <c r="B5" s="98"/>
      <c r="C5" s="77"/>
    </row>
    <row r="6" spans="1:14" s="4" customFormat="1" ht="28" customHeight="1" x14ac:dyDescent="0.3">
      <c r="A6" s="222" t="s">
        <v>74</v>
      </c>
      <c r="B6" s="116" t="s">
        <v>316</v>
      </c>
      <c r="C6" s="102"/>
      <c r="D6" s="230"/>
    </row>
    <row r="7" spans="1:14" s="4" customFormat="1" ht="55.5" customHeight="1" x14ac:dyDescent="0.3">
      <c r="A7" s="223"/>
      <c r="B7" s="84" t="s">
        <v>317</v>
      </c>
      <c r="C7" s="54"/>
      <c r="D7" s="225"/>
    </row>
    <row r="8" spans="1:14" s="4" customFormat="1" ht="14.5" customHeight="1" x14ac:dyDescent="0.3">
      <c r="A8" s="223"/>
      <c r="B8" s="60"/>
      <c r="C8" s="60"/>
    </row>
    <row r="9" spans="1:14" s="49" customFormat="1" ht="22" customHeight="1" x14ac:dyDescent="0.35">
      <c r="A9" s="99" t="s">
        <v>75</v>
      </c>
      <c r="B9" s="315" t="s">
        <v>319</v>
      </c>
      <c r="C9" s="102"/>
    </row>
    <row r="10" spans="1:14" s="185" customFormat="1" ht="44" customHeight="1" x14ac:dyDescent="0.35">
      <c r="A10" s="103"/>
      <c r="B10" s="315"/>
      <c r="C10" s="170"/>
      <c r="D10" s="49"/>
      <c r="E10" s="49"/>
      <c r="F10" s="49"/>
      <c r="G10" s="49"/>
      <c r="H10" s="49"/>
      <c r="I10" s="49"/>
      <c r="J10" s="49"/>
      <c r="K10" s="49"/>
      <c r="L10" s="49"/>
      <c r="M10" s="49"/>
      <c r="N10" s="49"/>
    </row>
    <row r="11" spans="1:14" s="49" customFormat="1" ht="32" customHeight="1" x14ac:dyDescent="0.35">
      <c r="A11" s="103" t="s">
        <v>176</v>
      </c>
      <c r="B11" s="88" t="s">
        <v>284</v>
      </c>
      <c r="C11" s="282"/>
    </row>
    <row r="12" spans="1:14" s="49" customFormat="1" ht="13.5" customHeight="1" x14ac:dyDescent="0.35">
      <c r="A12" s="103"/>
      <c r="B12" s="51"/>
      <c r="C12" s="170"/>
    </row>
    <row r="13" spans="1:14" s="4" customFormat="1" ht="24.5" customHeight="1" x14ac:dyDescent="0.3">
      <c r="A13" s="99" t="s">
        <v>76</v>
      </c>
      <c r="B13" s="30" t="s">
        <v>161</v>
      </c>
      <c r="C13" s="170"/>
      <c r="D13" s="26"/>
    </row>
    <row r="14" spans="1:14" s="4" customFormat="1" ht="13.5" customHeight="1" x14ac:dyDescent="0.3">
      <c r="A14" s="47"/>
      <c r="B14" s="86" t="s">
        <v>177</v>
      </c>
      <c r="C14" s="102"/>
      <c r="D14" s="5"/>
      <c r="E14" s="6"/>
      <c r="F14" s="5"/>
      <c r="G14" s="5"/>
    </row>
    <row r="15" spans="1:14" s="4" customFormat="1" ht="45" customHeight="1" x14ac:dyDescent="0.3">
      <c r="A15" s="47"/>
      <c r="B15" s="280" t="s">
        <v>263</v>
      </c>
      <c r="C15" s="85"/>
      <c r="D15" s="5"/>
      <c r="E15" s="6"/>
      <c r="F15" s="5"/>
      <c r="G15" s="5"/>
    </row>
    <row r="16" spans="1:14" s="4" customFormat="1" x14ac:dyDescent="0.3">
      <c r="A16" s="47"/>
      <c r="B16" s="60"/>
      <c r="C16" s="85"/>
      <c r="D16" s="5"/>
      <c r="E16" s="6"/>
      <c r="F16" s="5"/>
      <c r="G16" s="5"/>
    </row>
    <row r="17" spans="1:7" s="4" customFormat="1" ht="13.5" customHeight="1" x14ac:dyDescent="0.3">
      <c r="A17" s="47"/>
      <c r="B17" s="86" t="s">
        <v>69</v>
      </c>
      <c r="C17" s="102"/>
      <c r="D17" s="5"/>
      <c r="E17" s="6"/>
      <c r="F17" s="5"/>
      <c r="G17" s="5"/>
    </row>
    <row r="18" spans="1:7" s="4" customFormat="1" ht="52" x14ac:dyDescent="0.3">
      <c r="A18" s="47"/>
      <c r="B18" s="87" t="s">
        <v>264</v>
      </c>
      <c r="C18" s="85"/>
      <c r="D18" s="5"/>
      <c r="E18" s="6"/>
      <c r="F18" s="5"/>
      <c r="G18" s="5"/>
    </row>
    <row r="19" spans="1:7" s="4" customFormat="1" x14ac:dyDescent="0.3">
      <c r="A19" s="47"/>
      <c r="B19" s="87"/>
      <c r="C19" s="85"/>
      <c r="D19" s="5"/>
      <c r="E19" s="6"/>
      <c r="F19" s="5"/>
      <c r="G19" s="5"/>
    </row>
    <row r="20" spans="1:7" s="4" customFormat="1" ht="12.5" customHeight="1" x14ac:dyDescent="0.3">
      <c r="A20" s="47"/>
      <c r="B20" s="89" t="s">
        <v>159</v>
      </c>
      <c r="C20" s="102"/>
      <c r="D20" s="5"/>
      <c r="E20" s="5"/>
      <c r="F20" s="5"/>
      <c r="G20" s="5"/>
    </row>
    <row r="21" spans="1:7" s="3" customFormat="1" x14ac:dyDescent="0.3">
      <c r="A21" s="47"/>
      <c r="B21" s="171" t="s">
        <v>265</v>
      </c>
      <c r="C21" s="85"/>
      <c r="D21" s="5"/>
      <c r="E21" s="5"/>
      <c r="F21" s="5"/>
      <c r="G21" s="5"/>
    </row>
    <row r="22" spans="1:7" s="3" customFormat="1" x14ac:dyDescent="0.3">
      <c r="A22" s="47"/>
      <c r="B22" s="87"/>
      <c r="C22" s="85"/>
      <c r="D22" s="5"/>
      <c r="E22" s="5"/>
      <c r="F22" s="5"/>
      <c r="G22" s="5"/>
    </row>
    <row r="23" spans="1:7" s="4" customFormat="1" ht="12.5" customHeight="1" x14ac:dyDescent="0.3">
      <c r="A23" s="47"/>
      <c r="B23" s="276" t="s">
        <v>250</v>
      </c>
      <c r="C23" s="102"/>
      <c r="D23" s="5"/>
      <c r="E23" s="5"/>
      <c r="F23" s="5"/>
      <c r="G23" s="5"/>
    </row>
    <row r="24" spans="1:7" s="3" customFormat="1" ht="45.5" customHeight="1" x14ac:dyDescent="0.3">
      <c r="A24" s="47"/>
      <c r="B24" s="281" t="s">
        <v>266</v>
      </c>
      <c r="C24" s="85"/>
      <c r="D24" s="5"/>
      <c r="E24" s="5"/>
      <c r="F24" s="5"/>
      <c r="G24" s="5"/>
    </row>
    <row r="25" spans="1:7" s="3" customFormat="1" ht="11.5" customHeight="1" x14ac:dyDescent="0.3">
      <c r="A25" s="47"/>
      <c r="C25" s="90"/>
    </row>
    <row r="26" spans="1:7" s="3" customFormat="1" x14ac:dyDescent="0.3">
      <c r="A26" s="47"/>
      <c r="B26" s="89" t="s">
        <v>174</v>
      </c>
      <c r="C26" s="102"/>
    </row>
    <row r="27" spans="1:7" s="3" customFormat="1" x14ac:dyDescent="0.3">
      <c r="A27" s="30"/>
      <c r="B27" s="88" t="s">
        <v>160</v>
      </c>
      <c r="C27" s="90"/>
    </row>
    <row r="28" spans="1:7" s="3" customFormat="1" x14ac:dyDescent="0.3">
      <c r="A28" s="30"/>
      <c r="B28" s="88"/>
      <c r="C28" s="53"/>
      <c r="D28" s="28"/>
    </row>
    <row r="29" spans="1:7" s="4" customFormat="1" ht="24.5" customHeight="1" x14ac:dyDescent="0.3">
      <c r="A29" s="99" t="s">
        <v>200</v>
      </c>
      <c r="B29" s="30" t="s">
        <v>251</v>
      </c>
      <c r="C29" s="90"/>
      <c r="D29" s="26"/>
    </row>
    <row r="30" spans="1:7" s="4" customFormat="1" ht="13.5" customHeight="1" x14ac:dyDescent="0.3">
      <c r="A30" s="47"/>
      <c r="B30" s="291" t="s">
        <v>70</v>
      </c>
      <c r="C30" s="102"/>
      <c r="D30" s="5"/>
      <c r="E30" s="6"/>
      <c r="F30" s="5"/>
      <c r="G30" s="5"/>
    </row>
    <row r="31" spans="1:7" s="4" customFormat="1" x14ac:dyDescent="0.3">
      <c r="A31" s="47"/>
      <c r="B31" s="84" t="s">
        <v>428</v>
      </c>
      <c r="C31" s="85"/>
      <c r="D31" s="5"/>
      <c r="E31" s="6"/>
      <c r="F31" s="5"/>
      <c r="G31" s="5"/>
    </row>
    <row r="32" spans="1:7" s="4" customFormat="1" x14ac:dyDescent="0.3">
      <c r="A32" s="47"/>
      <c r="B32" s="60"/>
      <c r="C32" s="85"/>
      <c r="D32" s="5"/>
      <c r="E32" s="6"/>
      <c r="F32" s="5"/>
      <c r="G32" s="5"/>
    </row>
    <row r="33" spans="1:7" s="4" customFormat="1" ht="12.5" customHeight="1" x14ac:dyDescent="0.3">
      <c r="A33" s="47"/>
      <c r="B33" s="94" t="s">
        <v>255</v>
      </c>
      <c r="C33" s="102"/>
      <c r="D33" s="5"/>
      <c r="E33" s="5"/>
      <c r="F33" s="5"/>
      <c r="G33" s="5"/>
    </row>
    <row r="34" spans="1:7" s="3" customFormat="1" ht="12" customHeight="1" x14ac:dyDescent="0.3">
      <c r="A34" s="47"/>
      <c r="B34" s="84" t="s">
        <v>81</v>
      </c>
      <c r="C34" s="85"/>
      <c r="D34" s="5"/>
      <c r="E34" s="5"/>
      <c r="F34" s="5"/>
      <c r="G34" s="5"/>
    </row>
    <row r="35" spans="1:7" s="3" customFormat="1" ht="11.5" customHeight="1" x14ac:dyDescent="0.3">
      <c r="A35" s="47"/>
      <c r="C35" s="90"/>
      <c r="D35" s="5"/>
    </row>
    <row r="36" spans="1:7" s="3" customFormat="1" x14ac:dyDescent="0.3">
      <c r="A36" s="47"/>
      <c r="B36" s="94" t="s">
        <v>429</v>
      </c>
      <c r="C36" s="102"/>
      <c r="D36" s="5"/>
    </row>
    <row r="37" spans="1:7" s="3" customFormat="1" ht="26" x14ac:dyDescent="0.3">
      <c r="A37" s="30"/>
      <c r="B37" s="92" t="s">
        <v>430</v>
      </c>
      <c r="C37" s="90"/>
      <c r="D37" s="5"/>
    </row>
    <row r="38" spans="1:7" s="3" customFormat="1" x14ac:dyDescent="0.3">
      <c r="A38" s="30"/>
      <c r="B38" s="92"/>
      <c r="C38" s="90"/>
      <c r="D38" s="5"/>
    </row>
    <row r="39" spans="1:7" s="3" customFormat="1" x14ac:dyDescent="0.3">
      <c r="A39" s="30"/>
      <c r="B39" s="292" t="s">
        <v>451</v>
      </c>
      <c r="C39" s="102"/>
    </row>
    <row r="40" spans="1:7" s="3" customFormat="1" x14ac:dyDescent="0.3">
      <c r="A40" s="30"/>
      <c r="B40" s="92"/>
      <c r="C40" s="90"/>
    </row>
    <row r="41" spans="1:7" s="3" customFormat="1" x14ac:dyDescent="0.3">
      <c r="A41" s="30"/>
      <c r="B41" s="292" t="s">
        <v>452</v>
      </c>
      <c r="C41" s="102"/>
      <c r="D41" s="28"/>
    </row>
    <row r="42" spans="1:7" s="3" customFormat="1" x14ac:dyDescent="0.3">
      <c r="A42" s="30"/>
      <c r="B42" s="92" t="s">
        <v>436</v>
      </c>
      <c r="C42" s="90"/>
      <c r="D42" s="28"/>
    </row>
    <row r="43" spans="1:7" s="3" customFormat="1" x14ac:dyDescent="0.3">
      <c r="A43" s="30"/>
      <c r="B43" s="92"/>
      <c r="C43" s="90"/>
      <c r="D43" s="28"/>
    </row>
    <row r="44" spans="1:7" s="3" customFormat="1" x14ac:dyDescent="0.3">
      <c r="A44" s="30"/>
      <c r="B44" s="183" t="s">
        <v>453</v>
      </c>
      <c r="C44" s="102"/>
      <c r="D44" s="28"/>
    </row>
    <row r="45" spans="1:7" s="3" customFormat="1" ht="39" x14ac:dyDescent="0.3">
      <c r="A45" s="30"/>
      <c r="B45" s="92" t="s">
        <v>252</v>
      </c>
    </row>
    <row r="46" spans="1:7" s="3" customFormat="1" x14ac:dyDescent="0.3">
      <c r="A46" s="30"/>
      <c r="B46" s="92"/>
    </row>
    <row r="47" spans="1:7" s="3" customFormat="1" x14ac:dyDescent="0.3">
      <c r="A47" s="30"/>
      <c r="B47" s="95" t="s">
        <v>454</v>
      </c>
      <c r="C47" s="102"/>
      <c r="D47" s="28"/>
    </row>
    <row r="48" spans="1:7" s="3" customFormat="1" ht="26" x14ac:dyDescent="0.3">
      <c r="A48" s="30"/>
      <c r="B48" s="92" t="s">
        <v>256</v>
      </c>
      <c r="C48" s="90"/>
      <c r="D48" s="28"/>
    </row>
    <row r="49" spans="1:4" s="3" customFormat="1" x14ac:dyDescent="0.3">
      <c r="A49" s="30"/>
      <c r="B49" s="28"/>
      <c r="C49" s="53"/>
      <c r="D49" s="28"/>
    </row>
    <row r="50" spans="1:4" s="3" customFormat="1" x14ac:dyDescent="0.3">
      <c r="A50" s="30"/>
      <c r="B50" s="184" t="s">
        <v>455</v>
      </c>
      <c r="C50" s="102"/>
      <c r="D50" s="28"/>
    </row>
    <row r="51" spans="1:4" s="3" customFormat="1" x14ac:dyDescent="0.3">
      <c r="A51" s="30"/>
      <c r="B51" s="93" t="s">
        <v>267</v>
      </c>
      <c r="C51" s="90"/>
      <c r="D51" s="28"/>
    </row>
    <row r="52" spans="1:4" s="3" customFormat="1" x14ac:dyDescent="0.3">
      <c r="A52" s="30"/>
      <c r="B52" s="93"/>
      <c r="C52" s="90"/>
      <c r="D52" s="28"/>
    </row>
    <row r="53" spans="1:4" s="3" customFormat="1" x14ac:dyDescent="0.3">
      <c r="A53" s="30"/>
      <c r="B53" s="184" t="s">
        <v>456</v>
      </c>
      <c r="C53" s="102"/>
      <c r="D53" s="28"/>
    </row>
    <row r="54" spans="1:4" s="3" customFormat="1" ht="26" x14ac:dyDescent="0.3">
      <c r="A54" s="30"/>
      <c r="B54" s="92" t="s">
        <v>175</v>
      </c>
      <c r="C54" s="90"/>
      <c r="D54" s="28"/>
    </row>
    <row r="55" spans="1:4" s="3" customFormat="1" x14ac:dyDescent="0.3">
      <c r="A55" s="30"/>
      <c r="B55" s="91"/>
      <c r="C55" s="53"/>
      <c r="D55" s="28"/>
    </row>
    <row r="56" spans="1:4" s="3" customFormat="1" x14ac:dyDescent="0.3">
      <c r="A56" s="30"/>
      <c r="B56" s="97"/>
      <c r="C56" s="90"/>
    </row>
    <row r="57" spans="1:4" s="4" customFormat="1" x14ac:dyDescent="0.3">
      <c r="A57" s="47"/>
      <c r="B57" s="30"/>
      <c r="C57" s="55"/>
      <c r="D57" s="26"/>
    </row>
    <row r="58" spans="1:4" s="3" customFormat="1" x14ac:dyDescent="0.3">
      <c r="A58" s="30"/>
      <c r="B58" s="28"/>
      <c r="C58" s="53"/>
      <c r="D58" s="28"/>
    </row>
    <row r="59" spans="1:4" s="3" customFormat="1" x14ac:dyDescent="0.3">
      <c r="A59" s="30"/>
      <c r="B59" s="28"/>
      <c r="C59" s="53"/>
      <c r="D59" s="28"/>
    </row>
    <row r="60" spans="1:4" s="3" customFormat="1" x14ac:dyDescent="0.3">
      <c r="A60" s="30"/>
      <c r="B60" s="28"/>
      <c r="C60" s="53"/>
      <c r="D60" s="28"/>
    </row>
    <row r="61" spans="1:4" s="3" customFormat="1" x14ac:dyDescent="0.3">
      <c r="A61" s="30"/>
      <c r="B61" s="28"/>
      <c r="C61" s="53"/>
      <c r="D61" s="28"/>
    </row>
    <row r="62" spans="1:4" s="3" customFormat="1" x14ac:dyDescent="0.3">
      <c r="A62" s="30"/>
      <c r="B62" s="28"/>
      <c r="C62" s="53"/>
      <c r="D62" s="28"/>
    </row>
    <row r="63" spans="1:4" s="3" customFormat="1" x14ac:dyDescent="0.3">
      <c r="A63" s="30"/>
      <c r="B63" s="28"/>
      <c r="C63" s="53"/>
      <c r="D63" s="28"/>
    </row>
    <row r="64" spans="1:4" s="3" customFormat="1" x14ac:dyDescent="0.3">
      <c r="A64" s="30"/>
      <c r="B64" s="28"/>
      <c r="C64" s="53"/>
      <c r="D64" s="28"/>
    </row>
    <row r="65" spans="1:4" s="3" customFormat="1" x14ac:dyDescent="0.3">
      <c r="A65" s="30"/>
      <c r="B65" s="28"/>
      <c r="C65" s="53"/>
      <c r="D65" s="28"/>
    </row>
    <row r="66" spans="1:4" s="3" customFormat="1" x14ac:dyDescent="0.3">
      <c r="A66" s="30"/>
      <c r="B66" s="28"/>
      <c r="C66" s="53"/>
      <c r="D66" s="28"/>
    </row>
    <row r="67" spans="1:4" s="3" customFormat="1" x14ac:dyDescent="0.3">
      <c r="A67" s="30"/>
      <c r="B67" s="28"/>
      <c r="C67" s="53"/>
      <c r="D67" s="28"/>
    </row>
    <row r="68" spans="1:4" s="3" customFormat="1" x14ac:dyDescent="0.3">
      <c r="A68" s="30"/>
      <c r="B68" s="28"/>
      <c r="C68" s="53"/>
      <c r="D68" s="28"/>
    </row>
    <row r="69" spans="1:4" s="3" customFormat="1" x14ac:dyDescent="0.3">
      <c r="A69" s="30"/>
      <c r="B69" s="28"/>
      <c r="C69" s="53"/>
      <c r="D69" s="28"/>
    </row>
    <row r="70" spans="1:4" s="3" customFormat="1" x14ac:dyDescent="0.3">
      <c r="A70" s="30"/>
      <c r="B70" s="28"/>
      <c r="C70" s="53"/>
      <c r="D70" s="28"/>
    </row>
    <row r="71" spans="1:4" s="3" customFormat="1" x14ac:dyDescent="0.3">
      <c r="A71" s="30"/>
      <c r="B71" s="28"/>
      <c r="C71" s="53"/>
      <c r="D71" s="28"/>
    </row>
    <row r="72" spans="1:4" s="3" customFormat="1" x14ac:dyDescent="0.3">
      <c r="A72" s="30"/>
      <c r="B72" s="28"/>
      <c r="C72" s="53"/>
      <c r="D72" s="28"/>
    </row>
    <row r="73" spans="1:4" s="3" customFormat="1" x14ac:dyDescent="0.3">
      <c r="A73" s="30"/>
      <c r="B73" s="28"/>
      <c r="C73" s="53"/>
      <c r="D73" s="28"/>
    </row>
    <row r="74" spans="1:4" s="3" customFormat="1" x14ac:dyDescent="0.3">
      <c r="A74" s="30"/>
      <c r="B74" s="28"/>
      <c r="C74" s="53"/>
      <c r="D74" s="28"/>
    </row>
    <row r="75" spans="1:4" s="3" customFormat="1" x14ac:dyDescent="0.3">
      <c r="A75" s="30"/>
      <c r="B75" s="28"/>
      <c r="C75" s="53"/>
      <c r="D75" s="28"/>
    </row>
    <row r="76" spans="1:4" s="3" customFormat="1" x14ac:dyDescent="0.3">
      <c r="A76" s="30"/>
      <c r="B76" s="28"/>
      <c r="C76" s="53"/>
      <c r="D76" s="28"/>
    </row>
    <row r="77" spans="1:4" s="3" customFormat="1" x14ac:dyDescent="0.3">
      <c r="A77" s="30"/>
      <c r="B77" s="28"/>
      <c r="C77" s="53"/>
      <c r="D77" s="28"/>
    </row>
    <row r="78" spans="1:4" s="3" customFormat="1" x14ac:dyDescent="0.3">
      <c r="A78" s="30"/>
      <c r="B78" s="28"/>
      <c r="C78" s="53"/>
      <c r="D78" s="28"/>
    </row>
    <row r="79" spans="1:4" s="3" customFormat="1" x14ac:dyDescent="0.3">
      <c r="A79" s="30"/>
      <c r="B79" s="28"/>
      <c r="C79" s="53"/>
      <c r="D79" s="28"/>
    </row>
    <row r="80" spans="1:4" s="3" customFormat="1" x14ac:dyDescent="0.3">
      <c r="A80" s="30"/>
      <c r="B80" s="28"/>
      <c r="C80" s="53"/>
      <c r="D80" s="28"/>
    </row>
    <row r="81" spans="1:4" s="3" customFormat="1" x14ac:dyDescent="0.3">
      <c r="A81" s="30"/>
      <c r="B81" s="28"/>
      <c r="C81" s="53"/>
      <c r="D81" s="28"/>
    </row>
    <row r="82" spans="1:4" s="3" customFormat="1" x14ac:dyDescent="0.3">
      <c r="A82" s="30"/>
      <c r="B82" s="28"/>
      <c r="C82" s="53"/>
      <c r="D82" s="28"/>
    </row>
    <row r="83" spans="1:4" s="3" customFormat="1" x14ac:dyDescent="0.3">
      <c r="A83" s="30"/>
      <c r="B83" s="28"/>
      <c r="C83" s="53"/>
      <c r="D83" s="28"/>
    </row>
    <row r="84" spans="1:4" s="3" customFormat="1" x14ac:dyDescent="0.3">
      <c r="A84" s="30"/>
      <c r="B84" s="28"/>
      <c r="C84" s="53"/>
      <c r="D84" s="28"/>
    </row>
    <row r="85" spans="1:4" s="3" customFormat="1" x14ac:dyDescent="0.3">
      <c r="A85" s="30"/>
      <c r="B85" s="28"/>
      <c r="C85" s="53"/>
      <c r="D85" s="28"/>
    </row>
    <row r="86" spans="1:4" s="3" customFormat="1" x14ac:dyDescent="0.3">
      <c r="A86" s="30"/>
      <c r="B86" s="28"/>
      <c r="C86" s="53"/>
      <c r="D86" s="28"/>
    </row>
    <row r="87" spans="1:4" s="3" customFormat="1" x14ac:dyDescent="0.3">
      <c r="A87" s="30"/>
      <c r="B87" s="28"/>
      <c r="C87" s="53"/>
      <c r="D87" s="28"/>
    </row>
    <row r="88" spans="1:4" s="3" customFormat="1" x14ac:dyDescent="0.3">
      <c r="A88" s="30"/>
      <c r="B88" s="28"/>
      <c r="C88" s="53"/>
      <c r="D88" s="28"/>
    </row>
    <row r="89" spans="1:4" s="3" customFormat="1" x14ac:dyDescent="0.3">
      <c r="A89" s="30"/>
      <c r="B89" s="28"/>
      <c r="C89" s="53"/>
      <c r="D89" s="28"/>
    </row>
    <row r="90" spans="1:4" s="3" customFormat="1" x14ac:dyDescent="0.3">
      <c r="A90" s="30"/>
      <c r="B90" s="28"/>
      <c r="C90" s="53"/>
      <c r="D90" s="28"/>
    </row>
    <row r="91" spans="1:4" s="3" customFormat="1" x14ac:dyDescent="0.3">
      <c r="A91" s="30"/>
      <c r="B91" s="28"/>
      <c r="C91" s="53"/>
      <c r="D91" s="28"/>
    </row>
    <row r="92" spans="1:4" s="3" customFormat="1" x14ac:dyDescent="0.3">
      <c r="A92" s="30"/>
      <c r="B92" s="28"/>
      <c r="C92" s="53"/>
      <c r="D92" s="28"/>
    </row>
    <row r="93" spans="1:4" s="3" customFormat="1" x14ac:dyDescent="0.3">
      <c r="A93" s="30"/>
      <c r="B93" s="28"/>
      <c r="C93" s="53"/>
      <c r="D93" s="28"/>
    </row>
    <row r="94" spans="1:4" s="3" customFormat="1" x14ac:dyDescent="0.3">
      <c r="A94" s="30"/>
      <c r="B94" s="28"/>
      <c r="C94" s="53"/>
      <c r="D94" s="28"/>
    </row>
    <row r="95" spans="1:4" s="3" customFormat="1" x14ac:dyDescent="0.3">
      <c r="A95" s="30"/>
      <c r="B95" s="28"/>
      <c r="C95" s="53"/>
      <c r="D95" s="28"/>
    </row>
    <row r="96" spans="1:4" s="3" customFormat="1" x14ac:dyDescent="0.3">
      <c r="A96" s="30"/>
      <c r="B96" s="28"/>
      <c r="C96" s="53"/>
      <c r="D96" s="28"/>
    </row>
    <row r="97" spans="1:4" s="3" customFormat="1" x14ac:dyDescent="0.3">
      <c r="A97" s="30"/>
      <c r="B97" s="28"/>
      <c r="C97" s="53"/>
      <c r="D97" s="28"/>
    </row>
    <row r="98" spans="1:4" s="3" customFormat="1" x14ac:dyDescent="0.3">
      <c r="A98" s="30"/>
      <c r="B98" s="28"/>
      <c r="C98" s="53"/>
      <c r="D98" s="28"/>
    </row>
    <row r="99" spans="1:4" s="3" customFormat="1" x14ac:dyDescent="0.3">
      <c r="A99" s="30"/>
      <c r="B99" s="28"/>
      <c r="C99" s="53"/>
      <c r="D99" s="28"/>
    </row>
    <row r="100" spans="1:4" s="3" customFormat="1" x14ac:dyDescent="0.3">
      <c r="A100" s="30"/>
      <c r="B100" s="28"/>
      <c r="C100" s="53"/>
      <c r="D100" s="28"/>
    </row>
    <row r="101" spans="1:4" s="3" customFormat="1" x14ac:dyDescent="0.3">
      <c r="A101" s="30"/>
      <c r="B101" s="28"/>
      <c r="C101" s="53"/>
      <c r="D101" s="28"/>
    </row>
    <row r="102" spans="1:4" s="3" customFormat="1" x14ac:dyDescent="0.3">
      <c r="A102" s="30"/>
      <c r="B102" s="28"/>
      <c r="C102" s="53"/>
      <c r="D102" s="28"/>
    </row>
    <row r="103" spans="1:4" s="3" customFormat="1" x14ac:dyDescent="0.3">
      <c r="A103" s="30"/>
      <c r="B103" s="28"/>
      <c r="C103" s="53"/>
      <c r="D103" s="28"/>
    </row>
    <row r="104" spans="1:4" s="3" customFormat="1" x14ac:dyDescent="0.3">
      <c r="A104" s="30"/>
      <c r="B104" s="28"/>
      <c r="C104" s="53"/>
      <c r="D104" s="28"/>
    </row>
    <row r="105" spans="1:4" s="3" customFormat="1" x14ac:dyDescent="0.3">
      <c r="A105" s="30"/>
      <c r="B105" s="28"/>
      <c r="C105" s="53"/>
      <c r="D105" s="28"/>
    </row>
    <row r="106" spans="1:4" s="3" customFormat="1" x14ac:dyDescent="0.3">
      <c r="A106" s="30"/>
      <c r="B106" s="28"/>
      <c r="C106" s="53"/>
      <c r="D106" s="28"/>
    </row>
    <row r="107" spans="1:4" s="3" customFormat="1" x14ac:dyDescent="0.3">
      <c r="A107" s="30"/>
      <c r="B107" s="28"/>
      <c r="C107" s="53"/>
      <c r="D107" s="28"/>
    </row>
    <row r="108" spans="1:4" s="3" customFormat="1" x14ac:dyDescent="0.3">
      <c r="A108" s="30"/>
      <c r="B108" s="28"/>
      <c r="C108" s="53"/>
      <c r="D108" s="28"/>
    </row>
    <row r="109" spans="1:4" s="3" customFormat="1" x14ac:dyDescent="0.3">
      <c r="A109" s="30"/>
      <c r="B109" s="28"/>
      <c r="C109" s="53"/>
      <c r="D109" s="28"/>
    </row>
    <row r="110" spans="1:4" s="3" customFormat="1" x14ac:dyDescent="0.3">
      <c r="A110" s="30"/>
      <c r="B110" s="28"/>
      <c r="C110" s="53"/>
      <c r="D110" s="28"/>
    </row>
    <row r="111" spans="1:4" s="3" customFormat="1" x14ac:dyDescent="0.3">
      <c r="A111" s="30"/>
      <c r="B111" s="28"/>
      <c r="C111" s="53"/>
      <c r="D111" s="28"/>
    </row>
    <row r="112" spans="1:4" s="3" customFormat="1" x14ac:dyDescent="0.3">
      <c r="A112" s="30"/>
      <c r="B112" s="28"/>
      <c r="C112" s="53"/>
      <c r="D112" s="28"/>
    </row>
    <row r="113" spans="1:4" s="3" customFormat="1" x14ac:dyDescent="0.3">
      <c r="A113" s="30"/>
      <c r="B113" s="28"/>
      <c r="C113" s="53"/>
      <c r="D113" s="28"/>
    </row>
    <row r="114" spans="1:4" s="3" customFormat="1" x14ac:dyDescent="0.3">
      <c r="A114" s="30"/>
      <c r="B114" s="28"/>
      <c r="C114" s="53"/>
      <c r="D114" s="28"/>
    </row>
    <row r="115" spans="1:4" s="3" customFormat="1" x14ac:dyDescent="0.3">
      <c r="A115" s="30"/>
      <c r="B115" s="28"/>
      <c r="C115" s="53"/>
      <c r="D115" s="28"/>
    </row>
    <row r="116" spans="1:4" s="3" customFormat="1" x14ac:dyDescent="0.3">
      <c r="A116" s="30"/>
      <c r="B116" s="28"/>
      <c r="C116" s="53"/>
      <c r="D116" s="28"/>
    </row>
    <row r="117" spans="1:4" s="3" customFormat="1" x14ac:dyDescent="0.3">
      <c r="A117" s="30"/>
      <c r="B117" s="28"/>
      <c r="C117" s="53"/>
      <c r="D117" s="28"/>
    </row>
    <row r="118" spans="1:4" s="3" customFormat="1" x14ac:dyDescent="0.3">
      <c r="A118" s="30"/>
      <c r="B118" s="28"/>
      <c r="C118" s="53"/>
      <c r="D118" s="28"/>
    </row>
    <row r="119" spans="1:4" s="3" customFormat="1" x14ac:dyDescent="0.3">
      <c r="A119" s="30"/>
      <c r="B119" s="28"/>
      <c r="C119" s="53"/>
      <c r="D119" s="28"/>
    </row>
    <row r="120" spans="1:4" s="3" customFormat="1" x14ac:dyDescent="0.3">
      <c r="A120" s="30"/>
      <c r="B120" s="28"/>
      <c r="C120" s="53"/>
      <c r="D120" s="28"/>
    </row>
    <row r="121" spans="1:4" s="3" customFormat="1" x14ac:dyDescent="0.3">
      <c r="A121" s="30"/>
      <c r="B121" s="28"/>
      <c r="C121" s="53"/>
      <c r="D121" s="28"/>
    </row>
    <row r="122" spans="1:4" s="3" customFormat="1" x14ac:dyDescent="0.3">
      <c r="A122" s="30"/>
      <c r="B122" s="28"/>
      <c r="C122" s="53"/>
      <c r="D122" s="28"/>
    </row>
    <row r="123" spans="1:4" s="3" customFormat="1" x14ac:dyDescent="0.3">
      <c r="A123" s="30"/>
      <c r="B123" s="28"/>
      <c r="C123" s="53"/>
      <c r="D123" s="28"/>
    </row>
    <row r="124" spans="1:4" s="3" customFormat="1" x14ac:dyDescent="0.3">
      <c r="A124" s="30"/>
      <c r="B124" s="28"/>
      <c r="C124" s="53"/>
      <c r="D124" s="28"/>
    </row>
    <row r="125" spans="1:4" s="3" customFormat="1" x14ac:dyDescent="0.3">
      <c r="A125" s="30"/>
      <c r="B125" s="28"/>
      <c r="C125" s="53"/>
      <c r="D125" s="28"/>
    </row>
    <row r="126" spans="1:4" s="3" customFormat="1" x14ac:dyDescent="0.3">
      <c r="A126" s="30"/>
      <c r="B126" s="28"/>
      <c r="C126" s="53"/>
      <c r="D126" s="28"/>
    </row>
    <row r="127" spans="1:4" s="3" customFormat="1" x14ac:dyDescent="0.3">
      <c r="A127" s="30"/>
      <c r="B127" s="28"/>
      <c r="C127" s="53"/>
      <c r="D127" s="28"/>
    </row>
    <row r="128" spans="1:4" s="3" customFormat="1" x14ac:dyDescent="0.3">
      <c r="A128" s="30"/>
      <c r="B128" s="28"/>
      <c r="C128" s="53"/>
      <c r="D128" s="28"/>
    </row>
    <row r="129" spans="1:4" s="3" customFormat="1" x14ac:dyDescent="0.3">
      <c r="A129" s="30"/>
      <c r="B129" s="28"/>
      <c r="C129" s="53"/>
      <c r="D129" s="28"/>
    </row>
    <row r="130" spans="1:4" s="3" customFormat="1" x14ac:dyDescent="0.3">
      <c r="A130" s="30"/>
      <c r="B130" s="28"/>
      <c r="C130" s="53"/>
      <c r="D130" s="28"/>
    </row>
    <row r="131" spans="1:4" s="3" customFormat="1" x14ac:dyDescent="0.3">
      <c r="A131" s="30"/>
      <c r="B131" s="28"/>
      <c r="C131" s="53"/>
      <c r="D131" s="28"/>
    </row>
    <row r="132" spans="1:4" s="3" customFormat="1" x14ac:dyDescent="0.3">
      <c r="A132" s="30"/>
      <c r="B132" s="28"/>
      <c r="C132" s="53"/>
      <c r="D132" s="28"/>
    </row>
    <row r="133" spans="1:4" s="3" customFormat="1" x14ac:dyDescent="0.3">
      <c r="A133" s="30"/>
      <c r="B133" s="28"/>
      <c r="C133" s="53"/>
      <c r="D133" s="28"/>
    </row>
    <row r="134" spans="1:4" s="3" customFormat="1" x14ac:dyDescent="0.3">
      <c r="A134" s="30"/>
      <c r="B134" s="28"/>
      <c r="C134" s="53"/>
      <c r="D134" s="28"/>
    </row>
    <row r="135" spans="1:4" s="3" customFormat="1" x14ac:dyDescent="0.3">
      <c r="A135" s="30"/>
      <c r="B135" s="28"/>
      <c r="C135" s="53"/>
      <c r="D135" s="28"/>
    </row>
    <row r="136" spans="1:4" s="3" customFormat="1" x14ac:dyDescent="0.3">
      <c r="A136" s="30"/>
      <c r="B136" s="28"/>
      <c r="C136" s="53"/>
      <c r="D136" s="28"/>
    </row>
    <row r="137" spans="1:4" s="3" customFormat="1" x14ac:dyDescent="0.3">
      <c r="A137" s="30"/>
      <c r="B137" s="28"/>
      <c r="C137" s="53"/>
      <c r="D137" s="28"/>
    </row>
    <row r="138" spans="1:4" s="3" customFormat="1" x14ac:dyDescent="0.3">
      <c r="A138" s="30"/>
      <c r="B138" s="28"/>
      <c r="C138" s="53"/>
      <c r="D138" s="28"/>
    </row>
    <row r="139" spans="1:4" s="3" customFormat="1" x14ac:dyDescent="0.3">
      <c r="A139" s="30"/>
      <c r="B139" s="28"/>
      <c r="C139" s="53"/>
      <c r="D139" s="28"/>
    </row>
    <row r="140" spans="1:4" s="3" customFormat="1" x14ac:dyDescent="0.3">
      <c r="A140" s="30"/>
      <c r="B140" s="28"/>
      <c r="C140" s="53"/>
      <c r="D140" s="28"/>
    </row>
    <row r="141" spans="1:4" s="3" customFormat="1" x14ac:dyDescent="0.3">
      <c r="A141" s="30"/>
      <c r="B141" s="28"/>
      <c r="C141" s="53"/>
      <c r="D141" s="28"/>
    </row>
    <row r="142" spans="1:4" s="3" customFormat="1" x14ac:dyDescent="0.3">
      <c r="A142" s="30"/>
      <c r="B142" s="28"/>
      <c r="C142" s="53"/>
      <c r="D142" s="28"/>
    </row>
    <row r="143" spans="1:4" s="3" customFormat="1" x14ac:dyDescent="0.3">
      <c r="A143" s="30"/>
      <c r="B143" s="28"/>
      <c r="C143" s="53"/>
      <c r="D143" s="28"/>
    </row>
    <row r="144" spans="1:4" s="3" customFormat="1" x14ac:dyDescent="0.3">
      <c r="A144" s="30"/>
      <c r="B144" s="28"/>
      <c r="C144" s="53"/>
      <c r="D144" s="28"/>
    </row>
    <row r="145" spans="1:4" s="3" customFormat="1" x14ac:dyDescent="0.3">
      <c r="A145" s="30"/>
      <c r="B145" s="28"/>
      <c r="C145" s="53"/>
      <c r="D145" s="28"/>
    </row>
    <row r="146" spans="1:4" s="3" customFormat="1" x14ac:dyDescent="0.3">
      <c r="A146" s="30"/>
      <c r="B146" s="28"/>
      <c r="C146" s="53"/>
      <c r="D146" s="28"/>
    </row>
    <row r="147" spans="1:4" s="3" customFormat="1" x14ac:dyDescent="0.3">
      <c r="A147" s="30"/>
      <c r="B147" s="28"/>
      <c r="C147" s="53"/>
      <c r="D147" s="28"/>
    </row>
    <row r="148" spans="1:4" s="3" customFormat="1" x14ac:dyDescent="0.3">
      <c r="A148" s="30"/>
      <c r="B148" s="28"/>
      <c r="C148" s="53"/>
      <c r="D148" s="28"/>
    </row>
    <row r="149" spans="1:4" s="3" customFormat="1" x14ac:dyDescent="0.3">
      <c r="A149" s="30"/>
      <c r="B149" s="28"/>
      <c r="C149" s="53"/>
      <c r="D149" s="28"/>
    </row>
    <row r="150" spans="1:4" s="3" customFormat="1" x14ac:dyDescent="0.3">
      <c r="A150" s="30"/>
      <c r="B150" s="28"/>
      <c r="C150" s="53"/>
      <c r="D150" s="28"/>
    </row>
    <row r="151" spans="1:4" s="3" customFormat="1" x14ac:dyDescent="0.3">
      <c r="A151" s="30"/>
      <c r="B151" s="28"/>
      <c r="C151" s="53"/>
      <c r="D151" s="28"/>
    </row>
    <row r="152" spans="1:4" s="3" customFormat="1" x14ac:dyDescent="0.3">
      <c r="A152" s="30"/>
      <c r="B152" s="28"/>
      <c r="C152" s="53"/>
      <c r="D152" s="28"/>
    </row>
    <row r="153" spans="1:4" s="3" customFormat="1" x14ac:dyDescent="0.3">
      <c r="A153" s="30"/>
      <c r="B153" s="28"/>
      <c r="C153" s="53"/>
      <c r="D153" s="28"/>
    </row>
    <row r="154" spans="1:4" s="3" customFormat="1" x14ac:dyDescent="0.3">
      <c r="A154" s="30"/>
      <c r="B154" s="28"/>
      <c r="C154" s="53"/>
      <c r="D154" s="28"/>
    </row>
    <row r="155" spans="1:4" s="3" customFormat="1" x14ac:dyDescent="0.3">
      <c r="A155" s="30"/>
      <c r="B155" s="28"/>
      <c r="C155" s="53"/>
      <c r="D155" s="28"/>
    </row>
    <row r="156" spans="1:4" s="3" customFormat="1" x14ac:dyDescent="0.3">
      <c r="A156" s="30"/>
      <c r="B156" s="28"/>
      <c r="C156" s="53"/>
      <c r="D156" s="28"/>
    </row>
    <row r="157" spans="1:4" s="3" customFormat="1" x14ac:dyDescent="0.3">
      <c r="A157" s="30"/>
      <c r="B157" s="28"/>
      <c r="C157" s="53"/>
      <c r="D157" s="28"/>
    </row>
    <row r="158" spans="1:4" s="3" customFormat="1" x14ac:dyDescent="0.3">
      <c r="A158" s="30"/>
      <c r="B158" s="28"/>
      <c r="C158" s="53"/>
      <c r="D158" s="28"/>
    </row>
    <row r="159" spans="1:4" s="3" customFormat="1" x14ac:dyDescent="0.3">
      <c r="A159" s="30"/>
      <c r="B159" s="28"/>
      <c r="C159" s="53"/>
      <c r="D159" s="28"/>
    </row>
    <row r="160" spans="1:4" s="3" customFormat="1" x14ac:dyDescent="0.3">
      <c r="A160" s="30"/>
      <c r="B160" s="28"/>
      <c r="C160" s="53"/>
      <c r="D160" s="28"/>
    </row>
    <row r="161" spans="1:4" s="3" customFormat="1" x14ac:dyDescent="0.3">
      <c r="A161" s="30"/>
      <c r="B161" s="28"/>
      <c r="C161" s="53"/>
      <c r="D161" s="28"/>
    </row>
    <row r="162" spans="1:4" s="3" customFormat="1" x14ac:dyDescent="0.3">
      <c r="A162" s="30"/>
      <c r="B162" s="28"/>
      <c r="C162" s="53"/>
      <c r="D162" s="28"/>
    </row>
    <row r="163" spans="1:4" s="3" customFormat="1" x14ac:dyDescent="0.3">
      <c r="A163" s="30"/>
      <c r="B163" s="28"/>
      <c r="C163" s="53"/>
      <c r="D163" s="28"/>
    </row>
    <row r="164" spans="1:4" s="3" customFormat="1" x14ac:dyDescent="0.3">
      <c r="A164" s="30"/>
      <c r="B164" s="28"/>
      <c r="C164" s="53"/>
      <c r="D164" s="28"/>
    </row>
    <row r="165" spans="1:4" s="3" customFormat="1" x14ac:dyDescent="0.3">
      <c r="A165" s="30"/>
      <c r="B165" s="28"/>
      <c r="C165" s="53"/>
      <c r="D165" s="28"/>
    </row>
    <row r="166" spans="1:4" s="3" customFormat="1" x14ac:dyDescent="0.3">
      <c r="A166" s="30"/>
      <c r="B166" s="28"/>
      <c r="C166" s="53"/>
      <c r="D166" s="28"/>
    </row>
  </sheetData>
  <mergeCells count="3">
    <mergeCell ref="A1:C2"/>
    <mergeCell ref="E1:E2"/>
    <mergeCell ref="B9:B10"/>
  </mergeCells>
  <hyperlinks>
    <hyperlink ref="E1:E2" location="'Menu principal'!A1" display="Menu principal" xr:uid="{D333C2B3-8EC1-4F7A-827D-A736EA57F55E}"/>
    <hyperlink ref="B14" r:id="rId1" xr:uid="{FA2920C2-420B-416F-9C61-94E3537FAD70}"/>
    <hyperlink ref="B17" r:id="rId2" xr:uid="{1AB39AD7-2AAE-4F60-A092-4DCB62AA889D}"/>
    <hyperlink ref="B23" r:id="rId3" xr:uid="{2A637F72-054E-4FA9-A6F8-E24A0429210C}"/>
    <hyperlink ref="B53" r:id="rId4" xr:uid="{2677CBBB-5C0B-4254-ADC6-FCFE7327968A}"/>
    <hyperlink ref="B20" r:id="rId5" xr:uid="{1F3D90DC-09CD-4A02-86D9-6B5E36DDAF49}"/>
    <hyperlink ref="B26" r:id="rId6" display="h. Présentation du règlement européen de protection des données personnelles" xr:uid="{4420E0E3-D815-4ED4-A5F1-10BB2DA95CBF}"/>
    <hyperlink ref="B44" r:id="rId7" display="e. Les scénarios de tests métier" xr:uid="{8C3A0FE9-911F-4537-AEDE-6E4F54F51DD1}"/>
    <hyperlink ref="B50" r:id="rId8" display="g. La page INS dédiée au médico-social sur le site de l'ANS" xr:uid="{54683E66-D4CE-4340-B461-4A0F1F2A8DDF}"/>
    <hyperlink ref="B36" r:id="rId9" xr:uid="{C0A8F1E6-AA68-4462-A0CB-666DCC7FD24C}"/>
    <hyperlink ref="B33" r:id="rId10" xr:uid="{FEB51E04-BECB-4963-AF5E-7FA639B28054}"/>
    <hyperlink ref="B30" r:id="rId11" xr:uid="{D4876354-54D9-4A68-8BF7-0610318E5B77}"/>
    <hyperlink ref="B41" r:id="rId12" display="d. Le kit de communication INS" xr:uid="{79F89F8F-DA17-485B-8D03-8EE92CEBDFFE}"/>
    <hyperlink ref="B47" r:id="rId13" display="f. Les fiches communication et les fiches pratiques INS réalisées par le 3RIV" xr:uid="{382A4576-405D-413F-8471-FBFBC8228615}"/>
    <hyperlink ref="B39" r:id="rId14" xr:uid="{E5196051-2DFF-4815-B4CE-67BBE2D925F2}"/>
  </hyperlinks>
  <pageMargins left="0.7" right="0.7" top="0.75" bottom="0.75" header="0.3" footer="0.3"/>
  <pageSetup paperSize="9" orientation="portrait" horizontalDpi="300" r:id="rId15"/>
  <drawing r:id="rId16"/>
  <extLst>
    <ext xmlns:x14="http://schemas.microsoft.com/office/spreadsheetml/2009/9/main" uri="{CCE6A557-97BC-4b89-ADB6-D9C93CAAB3DF}">
      <x14:dataValidations xmlns:xm="http://schemas.microsoft.com/office/excel/2006/main" count="2">
        <x14:dataValidation type="list" allowBlank="1" showInputMessage="1" showErrorMessage="1" xr:uid="{51AE4E21-C439-4CBD-BF6C-06591DA24291}">
          <x14:formula1>
            <xm:f>Liste!$B$1:$B$2</xm:f>
          </x14:formula1>
          <xm:sqref>C17 C53 C44 C47 C33 C36 C30 C26 C50 C20 C23 C14 C41 C9 C39</xm:sqref>
        </x14:dataValidation>
        <x14:dataValidation type="list" allowBlank="1" showInputMessage="1" showErrorMessage="1" xr:uid="{7D9B2B70-E6B9-4976-8259-472FCADA4003}">
          <x14:formula1>
            <xm:f>Liste!$A$1:$A$2</xm:f>
          </x14:formula1>
          <xm:sqref>C6:C7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5F0A6-339B-4BA7-BCEB-C9D8CC7F5682}">
  <dimension ref="A1:X57"/>
  <sheetViews>
    <sheetView zoomScale="90" zoomScaleNormal="90" workbookViewId="0">
      <selection activeCell="K17" sqref="K17"/>
    </sheetView>
  </sheetViews>
  <sheetFormatPr baseColWidth="10" defaultRowHeight="14.5" x14ac:dyDescent="0.35"/>
  <cols>
    <col min="1" max="4" width="10.81640625" style="1"/>
    <col min="5" max="5" width="9.453125" customWidth="1"/>
    <col min="6" max="6" width="14" customWidth="1"/>
    <col min="7" max="8" width="11.6328125" customWidth="1"/>
    <col min="9" max="9" width="12.6328125" customWidth="1"/>
    <col min="10" max="10" width="4.6328125" customWidth="1"/>
    <col min="11" max="11" width="18.6328125" customWidth="1"/>
    <col min="13" max="22" width="10.81640625" style="1"/>
  </cols>
  <sheetData>
    <row r="1" spans="1:24" ht="14.5" customHeight="1" x14ac:dyDescent="0.35">
      <c r="E1" s="1"/>
      <c r="F1" s="11"/>
      <c r="G1" s="11"/>
      <c r="H1" s="11"/>
      <c r="I1" s="11"/>
      <c r="J1" s="11"/>
      <c r="K1" s="11"/>
      <c r="L1" s="1"/>
    </row>
    <row r="2" spans="1:24" ht="5" customHeight="1" x14ac:dyDescent="0.35">
      <c r="E2" s="1"/>
      <c r="F2" s="297" t="s">
        <v>6</v>
      </c>
      <c r="G2" s="297"/>
      <c r="H2" s="297"/>
      <c r="I2" s="297"/>
      <c r="J2" s="297"/>
      <c r="K2" s="297"/>
      <c r="L2" s="1"/>
    </row>
    <row r="3" spans="1:24" ht="11" customHeight="1" x14ac:dyDescent="0.35">
      <c r="E3" s="1"/>
      <c r="F3" s="297"/>
      <c r="G3" s="297"/>
      <c r="H3" s="297"/>
      <c r="I3" s="297"/>
      <c r="J3" s="297"/>
      <c r="K3" s="297"/>
      <c r="L3" s="1"/>
    </row>
    <row r="4" spans="1:24" x14ac:dyDescent="0.35">
      <c r="E4" s="11"/>
      <c r="F4" s="11"/>
      <c r="G4" s="11"/>
      <c r="H4" s="11"/>
      <c r="I4" s="11"/>
      <c r="J4" s="11"/>
      <c r="K4" s="1"/>
      <c r="L4" s="1"/>
    </row>
    <row r="5" spans="1:24" s="157" customFormat="1" ht="25.5" x14ac:dyDescent="1">
      <c r="B5" s="316" t="s">
        <v>154</v>
      </c>
      <c r="C5" s="316"/>
      <c r="D5" s="316"/>
      <c r="E5" s="316"/>
      <c r="F5" s="316"/>
      <c r="G5" s="316"/>
      <c r="H5" s="316"/>
      <c r="I5" s="316"/>
      <c r="J5" s="168"/>
      <c r="K5" s="317" t="s">
        <v>153</v>
      </c>
      <c r="L5" s="317"/>
      <c r="M5" s="317"/>
      <c r="N5" s="317"/>
      <c r="O5" s="317"/>
      <c r="P5" s="318"/>
      <c r="W5" s="169"/>
      <c r="X5" s="169"/>
    </row>
    <row r="6" spans="1:24" s="1" customFormat="1" ht="15.5" x14ac:dyDescent="0.35">
      <c r="A6" s="157"/>
      <c r="B6" s="158"/>
      <c r="C6" s="158"/>
      <c r="D6" s="158"/>
      <c r="E6" s="158"/>
      <c r="F6" s="158"/>
      <c r="G6" s="158"/>
      <c r="H6" s="158"/>
      <c r="I6" s="158"/>
      <c r="J6" s="158"/>
      <c r="K6" s="158"/>
      <c r="L6" s="158"/>
      <c r="M6" s="158"/>
      <c r="N6" s="158"/>
      <c r="O6" s="158"/>
      <c r="P6" s="158"/>
      <c r="W6"/>
      <c r="X6"/>
    </row>
    <row r="7" spans="1:24" s="1" customFormat="1" ht="15.5" x14ac:dyDescent="0.35">
      <c r="A7" s="157"/>
      <c r="B7" s="319" t="s">
        <v>268</v>
      </c>
      <c r="C7" s="319"/>
      <c r="D7" s="319"/>
      <c r="E7" s="319"/>
      <c r="F7" s="319"/>
      <c r="G7" s="319"/>
      <c r="H7" s="319"/>
      <c r="I7" s="319"/>
      <c r="J7" s="159"/>
      <c r="K7" s="321" t="s">
        <v>155</v>
      </c>
      <c r="L7" s="321"/>
      <c r="M7" s="321"/>
      <c r="N7" s="321"/>
      <c r="O7" s="321"/>
      <c r="P7" s="321"/>
      <c r="W7"/>
      <c r="X7"/>
    </row>
    <row r="8" spans="1:24" s="1" customFormat="1" ht="15.5" x14ac:dyDescent="0.35">
      <c r="A8" s="157"/>
      <c r="B8" s="162"/>
      <c r="C8" s="162"/>
      <c r="D8" s="162"/>
      <c r="E8" s="163"/>
      <c r="F8" s="163"/>
      <c r="G8" s="163"/>
      <c r="H8" s="163"/>
      <c r="I8" s="163"/>
      <c r="J8" s="160"/>
      <c r="K8" s="161"/>
      <c r="L8" s="161"/>
      <c r="M8" s="161"/>
      <c r="N8" s="161"/>
      <c r="O8" s="161"/>
      <c r="P8" s="161"/>
      <c r="W8"/>
      <c r="X8"/>
    </row>
    <row r="9" spans="1:24" s="1" customFormat="1" ht="15.5" x14ac:dyDescent="0.35">
      <c r="A9" s="157"/>
      <c r="B9" s="319" t="s">
        <v>269</v>
      </c>
      <c r="C9" s="319"/>
      <c r="D9" s="319"/>
      <c r="E9" s="319"/>
      <c r="F9" s="319"/>
      <c r="G9" s="319"/>
      <c r="H9" s="319"/>
      <c r="I9" s="319"/>
      <c r="J9" s="160"/>
      <c r="K9" s="321" t="s">
        <v>156</v>
      </c>
      <c r="L9" s="321"/>
      <c r="M9" s="321"/>
      <c r="N9" s="321"/>
      <c r="O9" s="321"/>
      <c r="P9" s="321"/>
      <c r="W9"/>
      <c r="X9"/>
    </row>
    <row r="10" spans="1:24" s="1" customFormat="1" ht="15.5" x14ac:dyDescent="0.35">
      <c r="A10" s="157"/>
      <c r="B10" s="162"/>
      <c r="C10" s="162"/>
      <c r="D10" s="162"/>
      <c r="E10" s="163"/>
      <c r="F10" s="163"/>
      <c r="G10" s="163"/>
      <c r="H10" s="163"/>
      <c r="I10" s="163"/>
      <c r="J10" s="160"/>
      <c r="K10" s="161"/>
      <c r="L10" s="161"/>
      <c r="M10" s="161"/>
      <c r="N10" s="161"/>
      <c r="O10" s="161"/>
      <c r="P10" s="161"/>
      <c r="W10"/>
      <c r="X10"/>
    </row>
    <row r="11" spans="1:24" s="1" customFormat="1" ht="15.5" x14ac:dyDescent="0.35">
      <c r="A11" s="157"/>
      <c r="B11" s="319" t="s">
        <v>242</v>
      </c>
      <c r="C11" s="319"/>
      <c r="D11" s="319"/>
      <c r="E11" s="319"/>
      <c r="F11" s="319"/>
      <c r="G11" s="319"/>
      <c r="H11" s="319"/>
      <c r="I11" s="319"/>
      <c r="J11" s="160"/>
      <c r="K11" s="165"/>
      <c r="L11" s="165"/>
      <c r="M11" s="165"/>
      <c r="N11" s="165"/>
      <c r="O11" s="165"/>
      <c r="P11" s="165"/>
      <c r="W11"/>
      <c r="X11"/>
    </row>
    <row r="12" spans="1:24" s="1" customFormat="1" ht="15.5" x14ac:dyDescent="0.35">
      <c r="A12" s="157"/>
      <c r="B12" s="163"/>
      <c r="C12" s="163"/>
      <c r="D12" s="163"/>
      <c r="E12" s="166"/>
      <c r="F12" s="166"/>
      <c r="G12" s="166"/>
      <c r="H12" s="166"/>
      <c r="I12" s="166"/>
      <c r="J12" s="160"/>
      <c r="K12" s="165"/>
      <c r="L12" s="165"/>
      <c r="M12" s="165"/>
      <c r="N12" s="165"/>
      <c r="O12" s="165"/>
      <c r="P12" s="165"/>
      <c r="W12"/>
      <c r="X12"/>
    </row>
    <row r="13" spans="1:24" s="1" customFormat="1" ht="15.5" x14ac:dyDescent="0.35">
      <c r="A13" s="157"/>
      <c r="B13" s="319" t="s">
        <v>243</v>
      </c>
      <c r="C13" s="319"/>
      <c r="D13" s="319"/>
      <c r="E13" s="319"/>
      <c r="F13" s="319"/>
      <c r="G13" s="319"/>
      <c r="H13" s="319"/>
      <c r="I13" s="319"/>
      <c r="J13" s="164"/>
      <c r="K13" s="165"/>
      <c r="L13" s="165"/>
      <c r="M13" s="165"/>
      <c r="N13" s="165"/>
      <c r="O13" s="165"/>
      <c r="P13" s="165"/>
      <c r="Q13" s="123"/>
      <c r="W13"/>
      <c r="X13"/>
    </row>
    <row r="14" spans="1:24" s="1" customFormat="1" ht="15.5" x14ac:dyDescent="0.35">
      <c r="A14" s="157"/>
      <c r="B14" s="163"/>
      <c r="C14" s="163"/>
      <c r="D14" s="163"/>
      <c r="E14" s="163"/>
      <c r="F14" s="166"/>
      <c r="G14" s="166"/>
      <c r="H14" s="166"/>
      <c r="I14" s="166"/>
      <c r="J14" s="164"/>
      <c r="K14" s="165"/>
      <c r="L14" s="165"/>
      <c r="M14" s="165"/>
      <c r="N14" s="165"/>
      <c r="O14" s="165"/>
      <c r="P14" s="165"/>
      <c r="Q14" s="123"/>
      <c r="W14"/>
      <c r="X14"/>
    </row>
    <row r="15" spans="1:24" s="1" customFormat="1" ht="15.5" x14ac:dyDescent="0.35">
      <c r="A15" s="157"/>
      <c r="B15" s="319" t="s">
        <v>244</v>
      </c>
      <c r="C15" s="319"/>
      <c r="D15" s="319"/>
      <c r="E15" s="319"/>
      <c r="F15" s="319"/>
      <c r="G15" s="319"/>
      <c r="H15" s="319"/>
      <c r="I15" s="319"/>
      <c r="J15" s="164"/>
      <c r="K15" s="165"/>
      <c r="L15" s="165"/>
      <c r="M15" s="165"/>
      <c r="N15" s="165"/>
      <c r="O15" s="165"/>
      <c r="P15" s="165"/>
      <c r="Q15" s="123"/>
      <c r="W15"/>
      <c r="X15"/>
    </row>
    <row r="16" spans="1:24" s="1" customFormat="1" ht="15.5" x14ac:dyDescent="0.35">
      <c r="A16" s="157"/>
      <c r="B16" s="231"/>
      <c r="C16" s="231"/>
      <c r="D16" s="231"/>
      <c r="E16" s="231"/>
      <c r="F16" s="231"/>
      <c r="G16" s="231"/>
      <c r="H16" s="231"/>
      <c r="I16" s="231"/>
      <c r="J16" s="164"/>
      <c r="K16" s="165"/>
      <c r="L16" s="165"/>
      <c r="M16" s="165"/>
      <c r="N16" s="165"/>
      <c r="O16" s="165"/>
      <c r="P16" s="165"/>
      <c r="Q16" s="123"/>
      <c r="W16"/>
      <c r="X16"/>
    </row>
    <row r="17" spans="1:24" s="1" customFormat="1" ht="15.5" x14ac:dyDescent="0.35">
      <c r="A17" s="157"/>
      <c r="B17" s="319" t="s">
        <v>192</v>
      </c>
      <c r="C17" s="319"/>
      <c r="D17" s="319"/>
      <c r="E17" s="319"/>
      <c r="F17" s="319"/>
      <c r="G17" s="319"/>
      <c r="H17" s="319"/>
      <c r="I17" s="319"/>
      <c r="J17" s="164"/>
      <c r="K17" s="165"/>
      <c r="L17" s="165"/>
      <c r="M17" s="165"/>
      <c r="N17" s="165"/>
      <c r="O17" s="165"/>
      <c r="P17" s="165"/>
      <c r="Q17" s="123"/>
      <c r="W17"/>
      <c r="X17"/>
    </row>
    <row r="18" spans="1:24" s="1" customFormat="1" ht="15.5" x14ac:dyDescent="0.35">
      <c r="A18" s="157"/>
      <c r="B18" s="320" t="s">
        <v>26</v>
      </c>
      <c r="C18" s="320"/>
      <c r="D18" s="320"/>
      <c r="E18" s="320"/>
      <c r="F18" s="320"/>
      <c r="G18" s="320"/>
      <c r="H18" s="320"/>
      <c r="I18" s="320"/>
      <c r="J18" s="167"/>
      <c r="K18" s="165"/>
      <c r="L18" s="165"/>
      <c r="M18" s="165"/>
      <c r="N18" s="165"/>
      <c r="O18" s="165"/>
      <c r="P18" s="165"/>
      <c r="Q18" s="123"/>
      <c r="W18"/>
      <c r="X18"/>
    </row>
    <row r="19" spans="1:24" s="1" customFormat="1" ht="14.5" customHeight="1" x14ac:dyDescent="0.35">
      <c r="A19" s="157"/>
      <c r="B19" s="320"/>
      <c r="C19" s="320"/>
      <c r="D19" s="320"/>
      <c r="E19" s="320"/>
      <c r="F19" s="320"/>
      <c r="G19" s="320"/>
      <c r="H19" s="320"/>
      <c r="I19" s="320"/>
      <c r="J19" s="157"/>
      <c r="K19" s="165"/>
      <c r="L19" s="165"/>
      <c r="M19" s="165"/>
      <c r="N19" s="165"/>
      <c r="O19" s="165"/>
      <c r="P19" s="165"/>
      <c r="Q19" s="123"/>
      <c r="W19"/>
      <c r="X19"/>
    </row>
    <row r="20" spans="1:24" s="1" customFormat="1" ht="14.5" customHeight="1" x14ac:dyDescent="0.35">
      <c r="A20" s="157"/>
      <c r="B20" s="157"/>
      <c r="C20" s="157"/>
      <c r="D20" s="157"/>
      <c r="E20" s="157"/>
      <c r="F20" s="157"/>
      <c r="G20" s="157"/>
      <c r="H20" s="157"/>
      <c r="I20" s="157"/>
      <c r="J20" s="157"/>
      <c r="K20" s="165"/>
      <c r="L20" s="157"/>
      <c r="M20" s="157"/>
      <c r="N20" s="157"/>
      <c r="O20" s="157"/>
      <c r="P20" s="157"/>
      <c r="Q20" s="123"/>
      <c r="W20"/>
      <c r="X20"/>
    </row>
    <row r="21" spans="1:24" s="1" customFormat="1" ht="14.5" customHeight="1" x14ac:dyDescent="0.35">
      <c r="A21" s="157"/>
      <c r="B21" s="157"/>
      <c r="C21" s="157"/>
      <c r="D21" s="157"/>
      <c r="E21" s="157"/>
      <c r="F21" s="157"/>
      <c r="G21" s="157"/>
      <c r="H21" s="157"/>
      <c r="I21" s="157"/>
      <c r="J21" s="157"/>
      <c r="K21" s="157"/>
      <c r="L21" s="157"/>
      <c r="M21" s="157"/>
      <c r="N21" s="157"/>
      <c r="O21" s="157"/>
      <c r="P21" s="157"/>
      <c r="Q21" s="123"/>
      <c r="W21"/>
      <c r="X21"/>
    </row>
    <row r="22" spans="1:24" s="1" customFormat="1" ht="14.5" customHeight="1" x14ac:dyDescent="0.35">
      <c r="A22" s="157"/>
      <c r="B22" s="157"/>
      <c r="C22" s="157"/>
      <c r="D22" s="157"/>
      <c r="E22" s="157"/>
      <c r="F22" s="157"/>
      <c r="G22" s="157"/>
      <c r="H22" s="157"/>
      <c r="I22" s="157"/>
      <c r="J22" s="157"/>
      <c r="K22" s="157"/>
      <c r="L22" s="157"/>
      <c r="M22" s="157"/>
      <c r="N22" s="157"/>
      <c r="O22" s="157"/>
      <c r="P22" s="157"/>
      <c r="W22"/>
      <c r="X22"/>
    </row>
    <row r="23" spans="1:24" s="1" customFormat="1" ht="14.5" customHeight="1" x14ac:dyDescent="0.35">
      <c r="A23" s="157"/>
      <c r="J23" s="157"/>
      <c r="K23" s="157"/>
      <c r="L23" s="157"/>
      <c r="M23" s="157"/>
      <c r="N23" s="157"/>
      <c r="O23" s="157"/>
      <c r="P23" s="157"/>
      <c r="W23"/>
      <c r="X23"/>
    </row>
    <row r="24" spans="1:24" s="1" customFormat="1" ht="14.5" customHeight="1" x14ac:dyDescent="0.35">
      <c r="A24" s="157"/>
      <c r="J24" s="157"/>
      <c r="K24" s="157"/>
      <c r="L24" s="157"/>
      <c r="M24" s="157"/>
      <c r="N24" s="157"/>
      <c r="O24" s="157"/>
      <c r="P24" s="157"/>
      <c r="W24"/>
      <c r="X24"/>
    </row>
    <row r="25" spans="1:24" s="1" customFormat="1" ht="14.5" customHeight="1" x14ac:dyDescent="0.35">
      <c r="A25" s="157"/>
      <c r="J25" s="157"/>
      <c r="W25"/>
      <c r="X25"/>
    </row>
    <row r="26" spans="1:24" s="1" customFormat="1" ht="14.5" customHeight="1" x14ac:dyDescent="0.35">
      <c r="A26" s="157"/>
      <c r="J26" s="157"/>
      <c r="W26"/>
      <c r="X26"/>
    </row>
    <row r="27" spans="1:24" s="1" customFormat="1" x14ac:dyDescent="0.35">
      <c r="W27"/>
      <c r="X27"/>
    </row>
    <row r="28" spans="1:24" s="1" customFormat="1" x14ac:dyDescent="0.35">
      <c r="W28"/>
      <c r="X28"/>
    </row>
    <row r="29" spans="1:24" s="1" customFormat="1" x14ac:dyDescent="0.35">
      <c r="W29"/>
      <c r="X29"/>
    </row>
    <row r="30" spans="1:24" s="1" customFormat="1" x14ac:dyDescent="0.35">
      <c r="W30"/>
      <c r="X30"/>
    </row>
    <row r="31" spans="1:24" s="1" customFormat="1" x14ac:dyDescent="0.35">
      <c r="W31"/>
      <c r="X31"/>
    </row>
    <row r="32" spans="1:24" s="1" customFormat="1" x14ac:dyDescent="0.35">
      <c r="W32"/>
      <c r="X32"/>
    </row>
    <row r="33" spans="23:24" s="1" customFormat="1" x14ac:dyDescent="0.35">
      <c r="W33"/>
      <c r="X33"/>
    </row>
    <row r="34" spans="23:24" s="1" customFormat="1" x14ac:dyDescent="0.35">
      <c r="W34"/>
      <c r="X34"/>
    </row>
    <row r="35" spans="23:24" s="1" customFormat="1" x14ac:dyDescent="0.35">
      <c r="W35"/>
      <c r="X35"/>
    </row>
    <row r="36" spans="23:24" s="1" customFormat="1" x14ac:dyDescent="0.35">
      <c r="W36"/>
      <c r="X36"/>
    </row>
    <row r="37" spans="23:24" s="1" customFormat="1" x14ac:dyDescent="0.35">
      <c r="W37"/>
      <c r="X37"/>
    </row>
    <row r="38" spans="23:24" s="1" customFormat="1" x14ac:dyDescent="0.35">
      <c r="W38"/>
      <c r="X38"/>
    </row>
    <row r="39" spans="23:24" s="1" customFormat="1" x14ac:dyDescent="0.35">
      <c r="W39"/>
      <c r="X39"/>
    </row>
    <row r="40" spans="23:24" s="1" customFormat="1" x14ac:dyDescent="0.35">
      <c r="W40"/>
      <c r="X40"/>
    </row>
    <row r="41" spans="23:24" s="1" customFormat="1" x14ac:dyDescent="0.35">
      <c r="W41"/>
      <c r="X41"/>
    </row>
    <row r="42" spans="23:24" s="1" customFormat="1" x14ac:dyDescent="0.35">
      <c r="W42"/>
      <c r="X42"/>
    </row>
    <row r="43" spans="23:24" s="1" customFormat="1" x14ac:dyDescent="0.35">
      <c r="W43"/>
      <c r="X43"/>
    </row>
    <row r="44" spans="23:24" s="1" customFormat="1" x14ac:dyDescent="0.35">
      <c r="W44"/>
      <c r="X44"/>
    </row>
    <row r="45" spans="23:24" s="1" customFormat="1" x14ac:dyDescent="0.35">
      <c r="W45"/>
      <c r="X45"/>
    </row>
    <row r="46" spans="23:24" s="1" customFormat="1" x14ac:dyDescent="0.35">
      <c r="W46"/>
      <c r="X46"/>
    </row>
    <row r="47" spans="23:24" s="1" customFormat="1" x14ac:dyDescent="0.35">
      <c r="W47"/>
      <c r="X47"/>
    </row>
    <row r="48" spans="23:24" s="1" customFormat="1" x14ac:dyDescent="0.35">
      <c r="W48"/>
      <c r="X48"/>
    </row>
    <row r="49" spans="5:24" s="1" customFormat="1" x14ac:dyDescent="0.35">
      <c r="W49"/>
      <c r="X49"/>
    </row>
    <row r="50" spans="5:24" s="1" customFormat="1" x14ac:dyDescent="0.35">
      <c r="W50"/>
      <c r="X50"/>
    </row>
    <row r="51" spans="5:24" s="1" customFormat="1" x14ac:dyDescent="0.35">
      <c r="W51"/>
      <c r="X51"/>
    </row>
    <row r="52" spans="5:24" s="1" customFormat="1" x14ac:dyDescent="0.35">
      <c r="W52"/>
      <c r="X52"/>
    </row>
    <row r="53" spans="5:24" s="1" customFormat="1" x14ac:dyDescent="0.35">
      <c r="L53"/>
      <c r="W53"/>
      <c r="X53"/>
    </row>
    <row r="54" spans="5:24" s="1" customFormat="1" x14ac:dyDescent="0.35">
      <c r="L54"/>
      <c r="W54"/>
      <c r="X54"/>
    </row>
    <row r="55" spans="5:24" s="1" customFormat="1" x14ac:dyDescent="0.35">
      <c r="F55"/>
      <c r="G55"/>
      <c r="H55"/>
      <c r="I55"/>
      <c r="K55"/>
      <c r="L55"/>
      <c r="W55"/>
      <c r="X55"/>
    </row>
    <row r="56" spans="5:24" s="1" customFormat="1" x14ac:dyDescent="0.35">
      <c r="E56"/>
      <c r="F56"/>
      <c r="G56"/>
      <c r="H56"/>
      <c r="I56"/>
      <c r="K56"/>
      <c r="L56"/>
      <c r="W56"/>
      <c r="X56"/>
    </row>
    <row r="57" spans="5:24" s="1" customFormat="1" x14ac:dyDescent="0.35">
      <c r="E57"/>
      <c r="F57"/>
      <c r="G57"/>
      <c r="H57"/>
      <c r="I57"/>
      <c r="J57"/>
      <c r="K57"/>
      <c r="L57"/>
      <c r="W57"/>
      <c r="X57"/>
    </row>
  </sheetData>
  <mergeCells count="13">
    <mergeCell ref="B5:I5"/>
    <mergeCell ref="K5:P5"/>
    <mergeCell ref="F2:K3"/>
    <mergeCell ref="B7:I7"/>
    <mergeCell ref="B19:I19"/>
    <mergeCell ref="B17:I17"/>
    <mergeCell ref="B18:I18"/>
    <mergeCell ref="K7:P7"/>
    <mergeCell ref="K9:P9"/>
    <mergeCell ref="B9:I9"/>
    <mergeCell ref="B11:I11"/>
    <mergeCell ref="B13:I13"/>
    <mergeCell ref="B15:I15"/>
  </mergeCells>
  <hyperlinks>
    <hyperlink ref="B7:I7" location="'I.Organisation IV'!A3" display="I. Caractéristiques de l'ESMS et organisation de l'identitovigilance" xr:uid="{5C02B965-B2D2-4DED-981F-2CD45A925196}"/>
    <hyperlink ref="B9:I9" location="'II. Création identités'!A3" display="II. Accueil de la personne accompagnée ; création, vérification et modification de l'identité" xr:uid="{C125AE66-E904-44B0-8240-BBC2CA0697E2}"/>
    <hyperlink ref="B11:I11" location="'III. Qualité identités'!A3" display="III. Qualité et complétude des identités" xr:uid="{5DA7EB28-D80E-4628-9E21-C6BB4BAFB6BF}"/>
    <hyperlink ref="B13:I13" location="'IV. Gestion identités'!A3" display="IV. Gestion des identités" xr:uid="{8969B36B-5C84-42D2-A315-67E3F8CB02EE}"/>
    <hyperlink ref="B17:I17" location="'VI. Pilotage'!A3" display="VI. Pilotage et indicateurs" xr:uid="{A85657D0-8356-4497-9915-9D408A9D5E5A}"/>
    <hyperlink ref="B18:I18" location="'PLAN ACTIONS'!A3" display="PLAN D'ACTIONS" xr:uid="{D5D371D4-3DB9-4097-A1FC-B1027853463E}"/>
    <hyperlink ref="K7" location="'Recapitulatif livrables'!A1" display="Récapitulatif des livrables à produire" xr:uid="{981F1119-2900-4050-A226-EAD2BC8DE570}"/>
    <hyperlink ref="K9" location="GLOSSAIRE!A1" display="Glossaire" xr:uid="{C5E8A658-6203-49BA-AC67-59ED8E3C9EE0}"/>
    <hyperlink ref="B15:I15" location="'V. Etat des lieux SI'!A3" display="V. Etat des lieux du système d'information" xr:uid="{A8EA316C-40AF-4423-8B64-97CC53E44B86}"/>
  </hyperlinks>
  <pageMargins left="0.7" right="0.7" top="0.75" bottom="0.75" header="0.3" footer="0.3"/>
  <pageSetup paperSize="9" orientation="portrait" horizontalDpi="30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74666-8B8B-429F-9CC7-659E6AC455EB}">
  <dimension ref="A1:G159"/>
  <sheetViews>
    <sheetView zoomScale="140" zoomScaleNormal="140" workbookViewId="0">
      <pane ySplit="4" topLeftCell="A5" activePane="bottomLeft" state="frozen"/>
      <selection pane="bottomLeft" sqref="A1:C2"/>
    </sheetView>
  </sheetViews>
  <sheetFormatPr baseColWidth="10" defaultColWidth="10.81640625" defaultRowHeight="13" x14ac:dyDescent="0.3"/>
  <cols>
    <col min="1" max="1" width="4.453125" style="37" customWidth="1"/>
    <col min="2" max="2" width="127.453125" style="29" customWidth="1"/>
    <col min="3" max="3" width="29.36328125" style="56" customWidth="1"/>
    <col min="4" max="4" width="10.81640625" style="29"/>
    <col min="5" max="5" width="13.6328125" style="7" customWidth="1"/>
    <col min="6" max="16384" width="10.81640625" style="7"/>
  </cols>
  <sheetData>
    <row r="1" spans="1:7" s="2" customFormat="1" ht="14.5" x14ac:dyDescent="0.35">
      <c r="A1" s="313" t="s">
        <v>270</v>
      </c>
      <c r="B1" s="313"/>
      <c r="C1" s="313"/>
      <c r="D1" s="23"/>
      <c r="E1" s="314" t="s">
        <v>7</v>
      </c>
    </row>
    <row r="2" spans="1:7" s="2" customFormat="1" ht="14.5" x14ac:dyDescent="0.35">
      <c r="A2" s="313"/>
      <c r="B2" s="313"/>
      <c r="C2" s="313"/>
      <c r="D2" s="23"/>
      <c r="E2" s="314"/>
    </row>
    <row r="3" spans="1:7" s="2" customFormat="1" ht="14.5" x14ac:dyDescent="0.35">
      <c r="A3" s="45"/>
      <c r="B3" s="24"/>
      <c r="C3" s="52"/>
      <c r="D3" s="23"/>
    </row>
    <row r="4" spans="1:7" s="39" customFormat="1" ht="18" x14ac:dyDescent="0.7">
      <c r="A4" s="100" t="s">
        <v>28</v>
      </c>
      <c r="B4" s="101" t="s">
        <v>53</v>
      </c>
      <c r="C4" s="100" t="s">
        <v>49</v>
      </c>
    </row>
    <row r="5" spans="1:7" s="43" customFormat="1" ht="12.5" customHeight="1" x14ac:dyDescent="0.7">
      <c r="A5" s="41"/>
      <c r="B5" s="42"/>
      <c r="C5" s="77"/>
    </row>
    <row r="6" spans="1:7" s="49" customFormat="1" ht="13" customHeight="1" x14ac:dyDescent="0.35">
      <c r="A6" s="99" t="s">
        <v>152</v>
      </c>
      <c r="B6" s="51" t="s">
        <v>271</v>
      </c>
      <c r="C6" s="102"/>
    </row>
    <row r="7" spans="1:7" s="49" customFormat="1" ht="13" customHeight="1" x14ac:dyDescent="0.35">
      <c r="A7" s="103"/>
      <c r="B7" s="88" t="s">
        <v>285</v>
      </c>
      <c r="C7" s="54"/>
    </row>
    <row r="8" spans="1:7" s="4" customFormat="1" x14ac:dyDescent="0.3">
      <c r="A8" s="46"/>
      <c r="B8" s="51"/>
      <c r="C8" s="26"/>
      <c r="D8" s="26"/>
    </row>
    <row r="9" spans="1:7" s="4" customFormat="1" ht="24.5" customHeight="1" x14ac:dyDescent="0.3">
      <c r="A9" s="99" t="s">
        <v>32</v>
      </c>
      <c r="B9" s="51" t="s">
        <v>272</v>
      </c>
      <c r="C9" s="28"/>
      <c r="D9" s="26"/>
    </row>
    <row r="10" spans="1:7" s="4" customFormat="1" ht="13.5" customHeight="1" x14ac:dyDescent="0.3">
      <c r="A10" s="47"/>
      <c r="B10" s="284" t="s">
        <v>276</v>
      </c>
      <c r="C10" s="28"/>
      <c r="D10" s="26"/>
    </row>
    <row r="11" spans="1:7" s="4" customFormat="1" ht="10" customHeight="1" x14ac:dyDescent="0.3">
      <c r="A11" s="47"/>
      <c r="B11" s="283"/>
      <c r="C11" s="28"/>
      <c r="D11" s="26"/>
    </row>
    <row r="12" spans="1:7" s="4" customFormat="1" ht="13" customHeight="1" x14ac:dyDescent="0.3">
      <c r="A12" s="47"/>
      <c r="B12" s="3" t="s">
        <v>58</v>
      </c>
      <c r="C12" s="102"/>
      <c r="D12" s="26"/>
      <c r="E12" s="6"/>
      <c r="F12" s="5"/>
      <c r="G12" s="5"/>
    </row>
    <row r="13" spans="1:7" s="4" customFormat="1" x14ac:dyDescent="0.3">
      <c r="A13" s="47"/>
      <c r="B13" s="3"/>
      <c r="C13" s="5"/>
      <c r="D13" s="26"/>
      <c r="E13" s="6"/>
      <c r="F13" s="5"/>
      <c r="G13" s="5"/>
    </row>
    <row r="14" spans="1:7" s="4" customFormat="1" ht="13.5" customHeight="1" x14ac:dyDescent="0.3">
      <c r="A14" s="47"/>
      <c r="B14" s="5" t="s">
        <v>59</v>
      </c>
      <c r="C14" s="102"/>
      <c r="D14" s="26"/>
      <c r="E14" s="6"/>
      <c r="F14" s="5"/>
      <c r="G14" s="5"/>
    </row>
    <row r="15" spans="1:7" s="4" customFormat="1" x14ac:dyDescent="0.3">
      <c r="A15" s="47"/>
      <c r="B15" s="5"/>
      <c r="C15" s="5"/>
      <c r="D15" s="5"/>
      <c r="E15" s="6"/>
      <c r="F15" s="5"/>
      <c r="G15" s="5"/>
    </row>
    <row r="16" spans="1:7" s="4" customFormat="1" ht="12.5" customHeight="1" x14ac:dyDescent="0.3">
      <c r="A16" s="47"/>
      <c r="B16" s="91" t="s">
        <v>273</v>
      </c>
      <c r="C16" s="102"/>
      <c r="D16" s="5"/>
      <c r="E16" s="5"/>
      <c r="F16" s="5"/>
      <c r="G16" s="5"/>
    </row>
    <row r="17" spans="1:7" s="3" customFormat="1" x14ac:dyDescent="0.3">
      <c r="A17" s="47"/>
      <c r="B17" s="5"/>
      <c r="C17" s="5"/>
      <c r="D17" s="5"/>
      <c r="E17" s="5"/>
      <c r="F17" s="5"/>
      <c r="G17" s="5"/>
    </row>
    <row r="18" spans="1:7" s="4" customFormat="1" ht="11.5" customHeight="1" x14ac:dyDescent="0.3">
      <c r="A18" s="47"/>
      <c r="B18" s="3" t="s">
        <v>274</v>
      </c>
      <c r="C18" s="102"/>
      <c r="D18" s="5"/>
      <c r="E18" s="3"/>
      <c r="F18" s="3"/>
      <c r="G18" s="3"/>
    </row>
    <row r="19" spans="1:7" s="3" customFormat="1" ht="11.5" customHeight="1" x14ac:dyDescent="0.3">
      <c r="A19" s="47"/>
      <c r="D19" s="5"/>
    </row>
    <row r="20" spans="1:7" s="3" customFormat="1" x14ac:dyDescent="0.3">
      <c r="A20" s="47"/>
      <c r="B20" s="3" t="s">
        <v>181</v>
      </c>
      <c r="C20" s="102"/>
      <c r="D20" s="5"/>
    </row>
    <row r="21" spans="1:7" s="3" customFormat="1" x14ac:dyDescent="0.3">
      <c r="A21" s="47"/>
      <c r="B21" s="228" t="s">
        <v>202</v>
      </c>
      <c r="C21" s="28"/>
      <c r="D21" s="5"/>
    </row>
    <row r="22" spans="1:7" s="3" customFormat="1" x14ac:dyDescent="0.3">
      <c r="A22" s="47"/>
      <c r="C22" s="28"/>
      <c r="D22" s="5"/>
    </row>
    <row r="23" spans="1:7" s="4" customFormat="1" ht="34.5" customHeight="1" x14ac:dyDescent="0.3">
      <c r="A23" s="99" t="s">
        <v>33</v>
      </c>
      <c r="B23" s="120" t="s">
        <v>282</v>
      </c>
      <c r="C23" s="28"/>
      <c r="D23" s="5"/>
    </row>
    <row r="24" spans="1:7" s="4" customFormat="1" x14ac:dyDescent="0.3">
      <c r="A24" s="47"/>
      <c r="B24" s="51" t="s">
        <v>277</v>
      </c>
      <c r="C24" s="102"/>
      <c r="D24" s="5"/>
      <c r="E24" s="6"/>
      <c r="F24" s="5"/>
      <c r="G24" s="5"/>
    </row>
    <row r="25" spans="1:7" s="3" customFormat="1" x14ac:dyDescent="0.3">
      <c r="A25" s="47"/>
      <c r="B25" s="228" t="s">
        <v>203</v>
      </c>
      <c r="D25" s="5"/>
    </row>
    <row r="26" spans="1:7" s="4" customFormat="1" x14ac:dyDescent="0.3">
      <c r="A26" s="47"/>
      <c r="B26" s="5"/>
      <c r="C26" s="5"/>
      <c r="D26" s="5"/>
      <c r="E26" s="6"/>
      <c r="F26" s="5"/>
      <c r="G26" s="5"/>
    </row>
    <row r="27" spans="1:7" s="4" customFormat="1" ht="13.5" customHeight="1" x14ac:dyDescent="0.3">
      <c r="A27" s="47"/>
      <c r="B27" s="235" t="s">
        <v>278</v>
      </c>
      <c r="C27" s="102"/>
      <c r="D27" s="5"/>
      <c r="E27" s="6"/>
      <c r="F27" s="5"/>
      <c r="G27" s="5"/>
    </row>
    <row r="28" spans="1:7" s="4" customFormat="1" x14ac:dyDescent="0.3">
      <c r="A28" s="47"/>
      <c r="B28" s="3"/>
      <c r="C28" s="5"/>
      <c r="D28" s="227"/>
      <c r="E28" s="6"/>
      <c r="F28" s="5"/>
      <c r="G28" s="5"/>
    </row>
    <row r="29" spans="1:7" s="4" customFormat="1" ht="14" customHeight="1" x14ac:dyDescent="0.3">
      <c r="A29" s="47"/>
      <c r="B29" s="60" t="s">
        <v>279</v>
      </c>
      <c r="C29" s="102"/>
      <c r="D29" s="227"/>
      <c r="E29" s="5"/>
      <c r="F29" s="5"/>
      <c r="G29" s="5"/>
    </row>
    <row r="30" spans="1:7" s="4" customFormat="1" ht="12" customHeight="1" x14ac:dyDescent="0.3">
      <c r="A30" s="47"/>
      <c r="B30" s="228" t="s">
        <v>204</v>
      </c>
      <c r="C30" s="5"/>
      <c r="D30" s="227"/>
      <c r="E30" s="5"/>
      <c r="F30" s="5"/>
      <c r="G30" s="5"/>
    </row>
    <row r="31" spans="1:7" s="3" customFormat="1" x14ac:dyDescent="0.3">
      <c r="A31" s="47"/>
      <c r="C31" s="5"/>
      <c r="D31" s="227"/>
      <c r="E31" s="5"/>
      <c r="F31" s="5"/>
      <c r="G31" s="5"/>
    </row>
    <row r="32" spans="1:7" s="4" customFormat="1" ht="11.5" customHeight="1" x14ac:dyDescent="0.3">
      <c r="A32" s="47"/>
      <c r="B32" s="3" t="s">
        <v>280</v>
      </c>
      <c r="C32" s="102"/>
      <c r="D32" s="3"/>
      <c r="E32" s="3"/>
      <c r="F32" s="3"/>
      <c r="G32" s="3"/>
    </row>
    <row r="33" spans="1:4" s="3" customFormat="1" ht="11.5" customHeight="1" x14ac:dyDescent="0.3">
      <c r="A33" s="47"/>
    </row>
    <row r="34" spans="1:4" s="3" customFormat="1" x14ac:dyDescent="0.3">
      <c r="A34" s="47"/>
      <c r="B34" s="3" t="s">
        <v>281</v>
      </c>
      <c r="C34" s="102"/>
    </row>
    <row r="35" spans="1:4" s="3" customFormat="1" x14ac:dyDescent="0.3">
      <c r="A35" s="47"/>
      <c r="B35" s="44"/>
    </row>
    <row r="36" spans="1:4" s="3" customFormat="1" x14ac:dyDescent="0.3">
      <c r="A36" s="30"/>
      <c r="B36" s="28"/>
      <c r="C36" s="53"/>
      <c r="D36" s="28"/>
    </row>
    <row r="37" spans="1:4" s="3" customFormat="1" x14ac:dyDescent="0.3">
      <c r="A37" s="30"/>
      <c r="B37" s="28"/>
      <c r="C37" s="53"/>
      <c r="D37" s="28"/>
    </row>
    <row r="38" spans="1:4" s="3" customFormat="1" x14ac:dyDescent="0.3">
      <c r="A38" s="30"/>
      <c r="B38" s="28"/>
      <c r="C38" s="53"/>
      <c r="D38" s="28"/>
    </row>
    <row r="39" spans="1:4" s="3" customFormat="1" x14ac:dyDescent="0.3">
      <c r="A39" s="30"/>
      <c r="B39" s="28"/>
      <c r="C39" s="53"/>
      <c r="D39" s="28"/>
    </row>
    <row r="40" spans="1:4" s="3" customFormat="1" x14ac:dyDescent="0.3">
      <c r="A40" s="30"/>
      <c r="B40" s="28"/>
      <c r="C40" s="53"/>
      <c r="D40" s="28"/>
    </row>
    <row r="41" spans="1:4" s="3" customFormat="1" x14ac:dyDescent="0.3">
      <c r="A41" s="30"/>
      <c r="B41" s="28"/>
      <c r="C41" s="53"/>
      <c r="D41" s="28"/>
    </row>
    <row r="42" spans="1:4" s="3" customFormat="1" x14ac:dyDescent="0.3">
      <c r="A42" s="30"/>
      <c r="B42" s="28"/>
      <c r="C42" s="53"/>
      <c r="D42" s="28"/>
    </row>
    <row r="43" spans="1:4" s="3" customFormat="1" x14ac:dyDescent="0.3">
      <c r="A43" s="30"/>
      <c r="B43" s="28"/>
      <c r="C43" s="53"/>
      <c r="D43" s="28"/>
    </row>
    <row r="44" spans="1:4" s="3" customFormat="1" x14ac:dyDescent="0.3">
      <c r="A44" s="30"/>
      <c r="B44" s="28"/>
      <c r="C44" s="53"/>
      <c r="D44" s="28"/>
    </row>
    <row r="45" spans="1:4" s="3" customFormat="1" x14ac:dyDescent="0.3">
      <c r="A45" s="30"/>
      <c r="B45" s="28"/>
      <c r="C45" s="53"/>
      <c r="D45" s="28"/>
    </row>
    <row r="46" spans="1:4" s="3" customFormat="1" x14ac:dyDescent="0.3">
      <c r="A46" s="30"/>
      <c r="B46" s="28"/>
      <c r="C46" s="53"/>
      <c r="D46" s="28"/>
    </row>
    <row r="47" spans="1:4" s="3" customFormat="1" x14ac:dyDescent="0.3">
      <c r="A47" s="30"/>
      <c r="B47" s="28"/>
      <c r="C47" s="53"/>
      <c r="D47" s="28"/>
    </row>
    <row r="48" spans="1:4" s="3" customFormat="1" x14ac:dyDescent="0.3">
      <c r="A48" s="30"/>
      <c r="B48" s="28"/>
      <c r="C48" s="53"/>
      <c r="D48" s="28"/>
    </row>
    <row r="49" spans="1:4" s="3" customFormat="1" x14ac:dyDescent="0.3">
      <c r="A49" s="30"/>
      <c r="B49" s="28"/>
      <c r="C49" s="53"/>
      <c r="D49" s="28"/>
    </row>
    <row r="50" spans="1:4" s="3" customFormat="1" x14ac:dyDescent="0.3">
      <c r="A50" s="30"/>
      <c r="B50" s="28"/>
      <c r="C50" s="53"/>
      <c r="D50" s="28"/>
    </row>
    <row r="51" spans="1:4" s="3" customFormat="1" x14ac:dyDescent="0.3">
      <c r="A51" s="30"/>
      <c r="B51" s="28"/>
      <c r="C51" s="53"/>
      <c r="D51" s="28"/>
    </row>
    <row r="52" spans="1:4" s="3" customFormat="1" x14ac:dyDescent="0.3">
      <c r="A52" s="30"/>
      <c r="B52" s="28"/>
      <c r="C52" s="53"/>
      <c r="D52" s="28"/>
    </row>
    <row r="53" spans="1:4" s="3" customFormat="1" x14ac:dyDescent="0.3">
      <c r="A53" s="30"/>
      <c r="B53" s="28"/>
      <c r="C53" s="53"/>
      <c r="D53" s="28"/>
    </row>
    <row r="54" spans="1:4" s="3" customFormat="1" x14ac:dyDescent="0.3">
      <c r="A54" s="30"/>
      <c r="B54" s="28"/>
      <c r="C54" s="53"/>
      <c r="D54" s="28"/>
    </row>
    <row r="55" spans="1:4" s="3" customFormat="1" x14ac:dyDescent="0.3">
      <c r="A55" s="30"/>
      <c r="B55" s="28"/>
      <c r="C55" s="53"/>
      <c r="D55" s="28"/>
    </row>
    <row r="56" spans="1:4" s="3" customFormat="1" x14ac:dyDescent="0.3">
      <c r="A56" s="30"/>
      <c r="B56" s="28"/>
      <c r="C56" s="53"/>
      <c r="D56" s="28"/>
    </row>
    <row r="57" spans="1:4" s="3" customFormat="1" x14ac:dyDescent="0.3">
      <c r="A57" s="30"/>
      <c r="B57" s="28"/>
      <c r="C57" s="53"/>
      <c r="D57" s="28"/>
    </row>
    <row r="58" spans="1:4" s="3" customFormat="1" x14ac:dyDescent="0.3">
      <c r="A58" s="30"/>
      <c r="B58" s="28"/>
      <c r="C58" s="53"/>
      <c r="D58" s="28"/>
    </row>
    <row r="59" spans="1:4" s="3" customFormat="1" x14ac:dyDescent="0.3">
      <c r="A59" s="30"/>
      <c r="B59" s="28"/>
      <c r="C59" s="53"/>
      <c r="D59" s="28"/>
    </row>
    <row r="60" spans="1:4" s="3" customFormat="1" x14ac:dyDescent="0.3">
      <c r="A60" s="30"/>
      <c r="B60" s="28"/>
      <c r="C60" s="53"/>
      <c r="D60" s="28"/>
    </row>
    <row r="61" spans="1:4" s="3" customFormat="1" x14ac:dyDescent="0.3">
      <c r="A61" s="30"/>
      <c r="B61" s="28"/>
      <c r="C61" s="53"/>
      <c r="D61" s="28"/>
    </row>
    <row r="62" spans="1:4" s="3" customFormat="1" x14ac:dyDescent="0.3">
      <c r="A62" s="30"/>
      <c r="B62" s="28"/>
      <c r="C62" s="53"/>
      <c r="D62" s="28"/>
    </row>
    <row r="63" spans="1:4" s="3" customFormat="1" x14ac:dyDescent="0.3">
      <c r="A63" s="30"/>
      <c r="B63" s="28"/>
      <c r="C63" s="53"/>
      <c r="D63" s="28"/>
    </row>
    <row r="64" spans="1:4" s="3" customFormat="1" x14ac:dyDescent="0.3">
      <c r="A64" s="30"/>
      <c r="B64" s="28"/>
      <c r="C64" s="53"/>
      <c r="D64" s="28"/>
    </row>
    <row r="65" spans="1:4" s="3" customFormat="1" x14ac:dyDescent="0.3">
      <c r="A65" s="30"/>
      <c r="B65" s="28"/>
      <c r="C65" s="53"/>
      <c r="D65" s="28"/>
    </row>
    <row r="66" spans="1:4" s="3" customFormat="1" x14ac:dyDescent="0.3">
      <c r="A66" s="30"/>
      <c r="B66" s="28"/>
      <c r="C66" s="53"/>
      <c r="D66" s="28"/>
    </row>
    <row r="67" spans="1:4" s="3" customFormat="1" x14ac:dyDescent="0.3">
      <c r="A67" s="30"/>
      <c r="B67" s="28"/>
      <c r="C67" s="53"/>
      <c r="D67" s="28"/>
    </row>
    <row r="68" spans="1:4" s="3" customFormat="1" x14ac:dyDescent="0.3">
      <c r="A68" s="30"/>
      <c r="B68" s="28"/>
      <c r="C68" s="53"/>
      <c r="D68" s="28"/>
    </row>
    <row r="69" spans="1:4" s="3" customFormat="1" x14ac:dyDescent="0.3">
      <c r="A69" s="30"/>
      <c r="B69" s="28"/>
      <c r="C69" s="53"/>
      <c r="D69" s="28"/>
    </row>
    <row r="70" spans="1:4" s="3" customFormat="1" x14ac:dyDescent="0.3">
      <c r="A70" s="30"/>
      <c r="B70" s="28"/>
      <c r="C70" s="53"/>
      <c r="D70" s="28"/>
    </row>
    <row r="71" spans="1:4" s="3" customFormat="1" x14ac:dyDescent="0.3">
      <c r="A71" s="30"/>
      <c r="B71" s="28"/>
      <c r="C71" s="53"/>
      <c r="D71" s="28"/>
    </row>
    <row r="72" spans="1:4" s="3" customFormat="1" x14ac:dyDescent="0.3">
      <c r="A72" s="30"/>
      <c r="B72" s="28"/>
      <c r="C72" s="53"/>
      <c r="D72" s="28"/>
    </row>
    <row r="73" spans="1:4" s="3" customFormat="1" x14ac:dyDescent="0.3">
      <c r="A73" s="30"/>
      <c r="B73" s="28"/>
      <c r="C73" s="53"/>
      <c r="D73" s="28"/>
    </row>
    <row r="74" spans="1:4" s="3" customFormat="1" x14ac:dyDescent="0.3">
      <c r="A74" s="30"/>
      <c r="B74" s="28"/>
      <c r="C74" s="53"/>
      <c r="D74" s="28"/>
    </row>
    <row r="75" spans="1:4" s="3" customFormat="1" x14ac:dyDescent="0.3">
      <c r="A75" s="30"/>
      <c r="B75" s="28"/>
      <c r="C75" s="53"/>
      <c r="D75" s="28"/>
    </row>
    <row r="76" spans="1:4" s="3" customFormat="1" x14ac:dyDescent="0.3">
      <c r="A76" s="30"/>
      <c r="B76" s="28"/>
      <c r="C76" s="53"/>
      <c r="D76" s="28"/>
    </row>
    <row r="77" spans="1:4" s="3" customFormat="1" x14ac:dyDescent="0.3">
      <c r="A77" s="30"/>
      <c r="B77" s="28"/>
      <c r="C77" s="53"/>
      <c r="D77" s="28"/>
    </row>
    <row r="78" spans="1:4" s="3" customFormat="1" x14ac:dyDescent="0.3">
      <c r="A78" s="30"/>
      <c r="B78" s="28"/>
      <c r="C78" s="53"/>
      <c r="D78" s="28"/>
    </row>
    <row r="79" spans="1:4" s="3" customFormat="1" x14ac:dyDescent="0.3">
      <c r="A79" s="30"/>
      <c r="B79" s="28"/>
      <c r="C79" s="53"/>
      <c r="D79" s="28"/>
    </row>
    <row r="80" spans="1:4" s="3" customFormat="1" x14ac:dyDescent="0.3">
      <c r="A80" s="30"/>
      <c r="B80" s="28"/>
      <c r="C80" s="53"/>
      <c r="D80" s="28"/>
    </row>
    <row r="81" spans="1:4" s="3" customFormat="1" x14ac:dyDescent="0.3">
      <c r="A81" s="30"/>
      <c r="B81" s="28"/>
      <c r="C81" s="53"/>
      <c r="D81" s="28"/>
    </row>
    <row r="82" spans="1:4" s="3" customFormat="1" x14ac:dyDescent="0.3">
      <c r="A82" s="30"/>
      <c r="B82" s="28"/>
      <c r="C82" s="53"/>
      <c r="D82" s="28"/>
    </row>
    <row r="83" spans="1:4" s="3" customFormat="1" x14ac:dyDescent="0.3">
      <c r="A83" s="30"/>
      <c r="B83" s="28"/>
      <c r="C83" s="53"/>
      <c r="D83" s="28"/>
    </row>
    <row r="84" spans="1:4" s="3" customFormat="1" x14ac:dyDescent="0.3">
      <c r="A84" s="30"/>
      <c r="B84" s="28"/>
      <c r="C84" s="53"/>
      <c r="D84" s="28"/>
    </row>
    <row r="85" spans="1:4" s="3" customFormat="1" x14ac:dyDescent="0.3">
      <c r="A85" s="30"/>
      <c r="B85" s="28"/>
      <c r="C85" s="53"/>
      <c r="D85" s="28"/>
    </row>
    <row r="86" spans="1:4" s="3" customFormat="1" x14ac:dyDescent="0.3">
      <c r="A86" s="30"/>
      <c r="B86" s="28"/>
      <c r="C86" s="53"/>
      <c r="D86" s="28"/>
    </row>
    <row r="87" spans="1:4" s="3" customFormat="1" x14ac:dyDescent="0.3">
      <c r="A87" s="30"/>
      <c r="B87" s="28"/>
      <c r="C87" s="53"/>
      <c r="D87" s="28"/>
    </row>
    <row r="88" spans="1:4" s="3" customFormat="1" x14ac:dyDescent="0.3">
      <c r="A88" s="30"/>
      <c r="B88" s="28"/>
      <c r="C88" s="53"/>
      <c r="D88" s="28"/>
    </row>
    <row r="89" spans="1:4" s="3" customFormat="1" x14ac:dyDescent="0.3">
      <c r="A89" s="30"/>
      <c r="B89" s="28"/>
      <c r="C89" s="53"/>
      <c r="D89" s="28"/>
    </row>
    <row r="90" spans="1:4" s="3" customFormat="1" x14ac:dyDescent="0.3">
      <c r="A90" s="30"/>
      <c r="B90" s="28"/>
      <c r="C90" s="53"/>
      <c r="D90" s="28"/>
    </row>
    <row r="91" spans="1:4" s="3" customFormat="1" x14ac:dyDescent="0.3">
      <c r="A91" s="30"/>
      <c r="B91" s="28"/>
      <c r="C91" s="53"/>
      <c r="D91" s="28"/>
    </row>
    <row r="92" spans="1:4" s="3" customFormat="1" x14ac:dyDescent="0.3">
      <c r="A92" s="30"/>
      <c r="B92" s="28"/>
      <c r="C92" s="53"/>
      <c r="D92" s="28"/>
    </row>
    <row r="93" spans="1:4" s="3" customFormat="1" x14ac:dyDescent="0.3">
      <c r="A93" s="30"/>
      <c r="B93" s="28"/>
      <c r="C93" s="53"/>
      <c r="D93" s="28"/>
    </row>
    <row r="94" spans="1:4" s="3" customFormat="1" x14ac:dyDescent="0.3">
      <c r="A94" s="30"/>
      <c r="B94" s="28"/>
      <c r="C94" s="53"/>
      <c r="D94" s="28"/>
    </row>
    <row r="95" spans="1:4" s="3" customFormat="1" x14ac:dyDescent="0.3">
      <c r="A95" s="30"/>
      <c r="B95" s="28"/>
      <c r="C95" s="53"/>
      <c r="D95" s="28"/>
    </row>
    <row r="96" spans="1:4" s="3" customFormat="1" x14ac:dyDescent="0.3">
      <c r="A96" s="30"/>
      <c r="B96" s="28"/>
      <c r="C96" s="53"/>
      <c r="D96" s="28"/>
    </row>
    <row r="97" spans="1:4" s="3" customFormat="1" x14ac:dyDescent="0.3">
      <c r="A97" s="30"/>
      <c r="B97" s="28"/>
      <c r="C97" s="53"/>
      <c r="D97" s="28"/>
    </row>
    <row r="98" spans="1:4" s="3" customFormat="1" x14ac:dyDescent="0.3">
      <c r="A98" s="30"/>
      <c r="B98" s="28"/>
      <c r="C98" s="53"/>
      <c r="D98" s="28"/>
    </row>
    <row r="99" spans="1:4" s="3" customFormat="1" x14ac:dyDescent="0.3">
      <c r="A99" s="30"/>
      <c r="B99" s="28"/>
      <c r="C99" s="53"/>
      <c r="D99" s="28"/>
    </row>
    <row r="100" spans="1:4" s="3" customFormat="1" x14ac:dyDescent="0.3">
      <c r="A100" s="30"/>
      <c r="B100" s="28"/>
      <c r="C100" s="53"/>
      <c r="D100" s="28"/>
    </row>
    <row r="101" spans="1:4" s="3" customFormat="1" x14ac:dyDescent="0.3">
      <c r="A101" s="30"/>
      <c r="B101" s="28"/>
      <c r="C101" s="53"/>
      <c r="D101" s="28"/>
    </row>
    <row r="102" spans="1:4" s="3" customFormat="1" x14ac:dyDescent="0.3">
      <c r="A102" s="30"/>
      <c r="B102" s="28"/>
      <c r="C102" s="53"/>
      <c r="D102" s="28"/>
    </row>
    <row r="103" spans="1:4" s="3" customFormat="1" x14ac:dyDescent="0.3">
      <c r="A103" s="30"/>
      <c r="B103" s="28"/>
      <c r="C103" s="53"/>
      <c r="D103" s="28"/>
    </row>
    <row r="104" spans="1:4" s="3" customFormat="1" x14ac:dyDescent="0.3">
      <c r="A104" s="30"/>
      <c r="B104" s="28"/>
      <c r="C104" s="53"/>
      <c r="D104" s="28"/>
    </row>
    <row r="105" spans="1:4" s="3" customFormat="1" x14ac:dyDescent="0.3">
      <c r="A105" s="30"/>
      <c r="B105" s="28"/>
      <c r="C105" s="53"/>
      <c r="D105" s="28"/>
    </row>
    <row r="106" spans="1:4" s="3" customFormat="1" x14ac:dyDescent="0.3">
      <c r="A106" s="30"/>
      <c r="B106" s="28"/>
      <c r="C106" s="53"/>
      <c r="D106" s="28"/>
    </row>
    <row r="107" spans="1:4" s="3" customFormat="1" x14ac:dyDescent="0.3">
      <c r="A107" s="30"/>
      <c r="B107" s="28"/>
      <c r="C107" s="53"/>
      <c r="D107" s="28"/>
    </row>
    <row r="108" spans="1:4" s="3" customFormat="1" x14ac:dyDescent="0.3">
      <c r="A108" s="30"/>
      <c r="B108" s="28"/>
      <c r="C108" s="53"/>
      <c r="D108" s="28"/>
    </row>
    <row r="109" spans="1:4" s="3" customFormat="1" x14ac:dyDescent="0.3">
      <c r="A109" s="30"/>
      <c r="B109" s="28"/>
      <c r="C109" s="53"/>
      <c r="D109" s="28"/>
    </row>
    <row r="110" spans="1:4" s="3" customFormat="1" x14ac:dyDescent="0.3">
      <c r="A110" s="30"/>
      <c r="B110" s="28"/>
      <c r="C110" s="53"/>
      <c r="D110" s="28"/>
    </row>
    <row r="111" spans="1:4" s="3" customFormat="1" x14ac:dyDescent="0.3">
      <c r="A111" s="30"/>
      <c r="B111" s="28"/>
      <c r="C111" s="53"/>
      <c r="D111" s="28"/>
    </row>
    <row r="112" spans="1:4" s="3" customFormat="1" x14ac:dyDescent="0.3">
      <c r="A112" s="30"/>
      <c r="B112" s="28"/>
      <c r="C112" s="53"/>
      <c r="D112" s="28"/>
    </row>
    <row r="113" spans="1:4" s="3" customFormat="1" x14ac:dyDescent="0.3">
      <c r="A113" s="30"/>
      <c r="B113" s="28"/>
      <c r="C113" s="53"/>
      <c r="D113" s="28"/>
    </row>
    <row r="114" spans="1:4" s="3" customFormat="1" x14ac:dyDescent="0.3">
      <c r="A114" s="30"/>
      <c r="B114" s="28"/>
      <c r="C114" s="53"/>
      <c r="D114" s="28"/>
    </row>
    <row r="115" spans="1:4" s="3" customFormat="1" x14ac:dyDescent="0.3">
      <c r="A115" s="30"/>
      <c r="B115" s="28"/>
      <c r="C115" s="53"/>
      <c r="D115" s="28"/>
    </row>
    <row r="116" spans="1:4" s="3" customFormat="1" x14ac:dyDescent="0.3">
      <c r="A116" s="30"/>
      <c r="B116" s="28"/>
      <c r="C116" s="53"/>
      <c r="D116" s="28"/>
    </row>
    <row r="117" spans="1:4" s="3" customFormat="1" x14ac:dyDescent="0.3">
      <c r="A117" s="30"/>
      <c r="B117" s="28"/>
      <c r="C117" s="53"/>
      <c r="D117" s="28"/>
    </row>
    <row r="118" spans="1:4" s="3" customFormat="1" x14ac:dyDescent="0.3">
      <c r="A118" s="30"/>
      <c r="B118" s="28"/>
      <c r="C118" s="53"/>
      <c r="D118" s="28"/>
    </row>
    <row r="119" spans="1:4" s="3" customFormat="1" x14ac:dyDescent="0.3">
      <c r="A119" s="30"/>
      <c r="B119" s="28"/>
      <c r="C119" s="53"/>
      <c r="D119" s="28"/>
    </row>
    <row r="120" spans="1:4" s="3" customFormat="1" x14ac:dyDescent="0.3">
      <c r="A120" s="30"/>
      <c r="B120" s="28"/>
      <c r="C120" s="53"/>
      <c r="D120" s="28"/>
    </row>
    <row r="121" spans="1:4" s="3" customFormat="1" x14ac:dyDescent="0.3">
      <c r="A121" s="30"/>
      <c r="B121" s="28"/>
      <c r="C121" s="53"/>
      <c r="D121" s="28"/>
    </row>
    <row r="122" spans="1:4" s="3" customFormat="1" x14ac:dyDescent="0.3">
      <c r="A122" s="30"/>
      <c r="B122" s="28"/>
      <c r="C122" s="53"/>
      <c r="D122" s="28"/>
    </row>
    <row r="123" spans="1:4" s="3" customFormat="1" x14ac:dyDescent="0.3">
      <c r="A123" s="30"/>
      <c r="B123" s="28"/>
      <c r="C123" s="53"/>
      <c r="D123" s="28"/>
    </row>
    <row r="124" spans="1:4" s="3" customFormat="1" x14ac:dyDescent="0.3">
      <c r="A124" s="30"/>
      <c r="B124" s="28"/>
      <c r="C124" s="53"/>
      <c r="D124" s="28"/>
    </row>
    <row r="125" spans="1:4" s="3" customFormat="1" x14ac:dyDescent="0.3">
      <c r="A125" s="30"/>
      <c r="B125" s="28"/>
      <c r="C125" s="53"/>
      <c r="D125" s="28"/>
    </row>
    <row r="126" spans="1:4" s="3" customFormat="1" x14ac:dyDescent="0.3">
      <c r="A126" s="30"/>
      <c r="B126" s="28"/>
      <c r="C126" s="53"/>
      <c r="D126" s="28"/>
    </row>
    <row r="127" spans="1:4" s="3" customFormat="1" x14ac:dyDescent="0.3">
      <c r="A127" s="30"/>
      <c r="B127" s="28"/>
      <c r="C127" s="53"/>
      <c r="D127" s="28"/>
    </row>
    <row r="128" spans="1:4" s="3" customFormat="1" x14ac:dyDescent="0.3">
      <c r="A128" s="30"/>
      <c r="B128" s="28"/>
      <c r="C128" s="53"/>
      <c r="D128" s="28"/>
    </row>
    <row r="129" spans="1:4" s="3" customFormat="1" x14ac:dyDescent="0.3">
      <c r="A129" s="30"/>
      <c r="B129" s="28"/>
      <c r="C129" s="53"/>
      <c r="D129" s="28"/>
    </row>
    <row r="130" spans="1:4" s="3" customFormat="1" x14ac:dyDescent="0.3">
      <c r="A130" s="30"/>
      <c r="B130" s="28"/>
      <c r="C130" s="53"/>
      <c r="D130" s="28"/>
    </row>
    <row r="131" spans="1:4" s="3" customFormat="1" x14ac:dyDescent="0.3">
      <c r="A131" s="30"/>
      <c r="B131" s="28"/>
      <c r="C131" s="53"/>
      <c r="D131" s="28"/>
    </row>
    <row r="132" spans="1:4" s="3" customFormat="1" x14ac:dyDescent="0.3">
      <c r="A132" s="30"/>
      <c r="B132" s="28"/>
      <c r="C132" s="53"/>
      <c r="D132" s="28"/>
    </row>
    <row r="133" spans="1:4" s="3" customFormat="1" x14ac:dyDescent="0.3">
      <c r="A133" s="30"/>
      <c r="B133" s="28"/>
      <c r="C133" s="53"/>
      <c r="D133" s="28"/>
    </row>
    <row r="134" spans="1:4" s="3" customFormat="1" x14ac:dyDescent="0.3">
      <c r="A134" s="30"/>
      <c r="B134" s="28"/>
      <c r="C134" s="53"/>
      <c r="D134" s="28"/>
    </row>
    <row r="135" spans="1:4" s="3" customFormat="1" x14ac:dyDescent="0.3">
      <c r="A135" s="30"/>
      <c r="B135" s="28"/>
      <c r="C135" s="53"/>
      <c r="D135" s="28"/>
    </row>
    <row r="136" spans="1:4" s="3" customFormat="1" x14ac:dyDescent="0.3">
      <c r="A136" s="30"/>
      <c r="B136" s="28"/>
      <c r="C136" s="53"/>
      <c r="D136" s="28"/>
    </row>
    <row r="137" spans="1:4" s="3" customFormat="1" x14ac:dyDescent="0.3">
      <c r="A137" s="30"/>
      <c r="B137" s="28"/>
      <c r="C137" s="53"/>
      <c r="D137" s="28"/>
    </row>
    <row r="138" spans="1:4" s="3" customFormat="1" x14ac:dyDescent="0.3">
      <c r="A138" s="30"/>
      <c r="B138" s="28"/>
      <c r="C138" s="53"/>
      <c r="D138" s="28"/>
    </row>
    <row r="139" spans="1:4" s="3" customFormat="1" x14ac:dyDescent="0.3">
      <c r="A139" s="30"/>
      <c r="B139" s="28"/>
      <c r="C139" s="53"/>
      <c r="D139" s="28"/>
    </row>
    <row r="140" spans="1:4" s="3" customFormat="1" x14ac:dyDescent="0.3">
      <c r="A140" s="30"/>
      <c r="B140" s="28"/>
      <c r="C140" s="53"/>
      <c r="D140" s="28"/>
    </row>
    <row r="141" spans="1:4" s="3" customFormat="1" x14ac:dyDescent="0.3">
      <c r="A141" s="30"/>
      <c r="B141" s="28"/>
      <c r="C141" s="53"/>
      <c r="D141" s="28"/>
    </row>
    <row r="142" spans="1:4" s="3" customFormat="1" x14ac:dyDescent="0.3">
      <c r="A142" s="30"/>
      <c r="B142" s="28"/>
      <c r="C142" s="53"/>
      <c r="D142" s="28"/>
    </row>
    <row r="143" spans="1:4" s="3" customFormat="1" x14ac:dyDescent="0.3">
      <c r="A143" s="30"/>
      <c r="B143" s="28"/>
      <c r="C143" s="53"/>
      <c r="D143" s="28"/>
    </row>
    <row r="144" spans="1:4" s="3" customFormat="1" x14ac:dyDescent="0.3">
      <c r="A144" s="30"/>
      <c r="B144" s="28"/>
      <c r="C144" s="53"/>
      <c r="D144" s="28"/>
    </row>
    <row r="145" spans="1:4" s="3" customFormat="1" x14ac:dyDescent="0.3">
      <c r="A145" s="30"/>
      <c r="B145" s="28"/>
      <c r="C145" s="53"/>
      <c r="D145" s="28"/>
    </row>
    <row r="146" spans="1:4" s="3" customFormat="1" x14ac:dyDescent="0.3">
      <c r="A146" s="30"/>
      <c r="B146" s="28"/>
      <c r="C146" s="53"/>
      <c r="D146" s="28"/>
    </row>
    <row r="147" spans="1:4" s="3" customFormat="1" x14ac:dyDescent="0.3">
      <c r="A147" s="30"/>
      <c r="B147" s="28"/>
      <c r="C147" s="53"/>
      <c r="D147" s="28"/>
    </row>
    <row r="148" spans="1:4" s="3" customFormat="1" x14ac:dyDescent="0.3">
      <c r="A148" s="30"/>
      <c r="B148" s="28"/>
      <c r="C148" s="53"/>
      <c r="D148" s="28"/>
    </row>
    <row r="149" spans="1:4" s="3" customFormat="1" x14ac:dyDescent="0.3">
      <c r="A149" s="30"/>
      <c r="B149" s="28"/>
      <c r="C149" s="53"/>
      <c r="D149" s="28"/>
    </row>
    <row r="150" spans="1:4" s="3" customFormat="1" x14ac:dyDescent="0.3">
      <c r="A150" s="30"/>
      <c r="B150" s="28"/>
      <c r="C150" s="53"/>
      <c r="D150" s="28"/>
    </row>
    <row r="151" spans="1:4" s="3" customFormat="1" x14ac:dyDescent="0.3">
      <c r="A151" s="30"/>
      <c r="B151" s="28"/>
      <c r="C151" s="53"/>
      <c r="D151" s="28"/>
    </row>
    <row r="152" spans="1:4" s="3" customFormat="1" x14ac:dyDescent="0.3">
      <c r="A152" s="30"/>
      <c r="B152" s="28"/>
      <c r="C152" s="53"/>
      <c r="D152" s="28"/>
    </row>
    <row r="153" spans="1:4" s="3" customFormat="1" x14ac:dyDescent="0.3">
      <c r="A153" s="30"/>
      <c r="B153" s="28"/>
      <c r="C153" s="53"/>
      <c r="D153" s="28"/>
    </row>
    <row r="154" spans="1:4" s="3" customFormat="1" x14ac:dyDescent="0.3">
      <c r="A154" s="30"/>
      <c r="B154" s="28"/>
      <c r="C154" s="53"/>
      <c r="D154" s="28"/>
    </row>
    <row r="155" spans="1:4" s="3" customFormat="1" x14ac:dyDescent="0.3">
      <c r="A155" s="30"/>
      <c r="B155" s="28"/>
      <c r="C155" s="53"/>
      <c r="D155" s="28"/>
    </row>
    <row r="156" spans="1:4" s="3" customFormat="1" x14ac:dyDescent="0.3">
      <c r="A156" s="30"/>
      <c r="B156" s="28"/>
      <c r="C156" s="53"/>
      <c r="D156" s="28"/>
    </row>
    <row r="157" spans="1:4" s="3" customFormat="1" x14ac:dyDescent="0.3">
      <c r="A157" s="30"/>
      <c r="B157" s="28"/>
      <c r="C157" s="53"/>
      <c r="D157" s="28"/>
    </row>
    <row r="158" spans="1:4" s="3" customFormat="1" x14ac:dyDescent="0.3">
      <c r="A158" s="30"/>
      <c r="B158" s="28"/>
      <c r="C158" s="53"/>
      <c r="D158" s="28"/>
    </row>
    <row r="159" spans="1:4" s="3" customFormat="1" x14ac:dyDescent="0.3">
      <c r="A159" s="30"/>
      <c r="B159" s="28"/>
      <c r="C159" s="53"/>
      <c r="D159" s="28"/>
    </row>
  </sheetData>
  <mergeCells count="2">
    <mergeCell ref="A1:C2"/>
    <mergeCell ref="E1:E2"/>
  </mergeCells>
  <hyperlinks>
    <hyperlink ref="E1:E2" location="'Menu principal'!A1" display="Menu principal" xr:uid="{DF5B7201-E9EF-451F-AD97-9362EB923F68}"/>
    <hyperlink ref="B21" location="GLOSSAIRE!A1" display="Consulter le glossaire pour la définition d'un doublon et d'une collision" xr:uid="{95AA7060-ED46-42C2-9E44-D982DAFF00B0}"/>
    <hyperlink ref="B25" location="GLOSSAIRE!A1" display="Consulter le glossaire pour la définition d'une identification secondaire" xr:uid="{CCEF6D60-628B-4DF7-B991-6246291E763C}"/>
    <hyperlink ref="B30" location="GLOSSAIRE!A1" display="Consulter le glossaire pour la définition d'une identification secondaire" xr:uid="{1E69B3B3-710A-43F6-9225-9115C3D63CBB}"/>
    <hyperlink ref="B10" location="'Recapitulatif livrables'!A1" display="Consultez l'onglet &quot;Récapitulatif des livrables à produire&quot; pour plus d'informations sur ces documents." xr:uid="{76D3E0AB-8B0A-4745-BADB-3660A1432E95}"/>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502E186-E1A4-463C-A097-7FA31E9184D2}">
          <x14:formula1>
            <xm:f>Liste!$A$1:$A$2</xm:f>
          </x14:formula1>
          <xm:sqref>C12 C6:C7 C16 C14 C18 C20 C32 C29 C27 C24 C34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4FA15-C41A-43A4-B4C5-3A734FB8B981}">
  <dimension ref="A1:E169"/>
  <sheetViews>
    <sheetView zoomScale="140" zoomScaleNormal="140" workbookViewId="0">
      <pane ySplit="4" topLeftCell="A5" activePane="bottomLeft" state="frozen"/>
      <selection pane="bottomLeft" activeCell="D10" sqref="D10"/>
    </sheetView>
  </sheetViews>
  <sheetFormatPr baseColWidth="10" defaultColWidth="10.81640625" defaultRowHeight="13" x14ac:dyDescent="0.3"/>
  <cols>
    <col min="1" max="1" width="4.453125" style="37" customWidth="1"/>
    <col min="2" max="2" width="109.6328125" style="29" customWidth="1"/>
    <col min="3" max="3" width="39.453125" style="56" customWidth="1"/>
    <col min="4" max="4" width="10.81640625" style="29"/>
    <col min="5" max="5" width="13.6328125" style="7" customWidth="1"/>
    <col min="6" max="16384" width="10.81640625" style="7"/>
  </cols>
  <sheetData>
    <row r="1" spans="1:5" s="2" customFormat="1" ht="14.5" x14ac:dyDescent="0.35">
      <c r="A1" s="313" t="s">
        <v>283</v>
      </c>
      <c r="B1" s="313"/>
      <c r="C1" s="313"/>
      <c r="D1" s="38"/>
      <c r="E1" s="314" t="s">
        <v>7</v>
      </c>
    </row>
    <row r="2" spans="1:5" s="2" customFormat="1" ht="14.5" x14ac:dyDescent="0.35">
      <c r="A2" s="313"/>
      <c r="B2" s="313"/>
      <c r="C2" s="313"/>
      <c r="D2" s="38"/>
      <c r="E2" s="314"/>
    </row>
    <row r="3" spans="1:5" s="2" customFormat="1" ht="14.5" x14ac:dyDescent="0.35">
      <c r="A3" s="45"/>
      <c r="B3" s="24"/>
      <c r="C3" s="52"/>
      <c r="D3" s="38"/>
    </row>
    <row r="4" spans="1:5" s="39" customFormat="1" ht="18" x14ac:dyDescent="0.7">
      <c r="A4" s="100" t="s">
        <v>28</v>
      </c>
      <c r="B4" s="101" t="s">
        <v>53</v>
      </c>
      <c r="C4" s="100" t="s">
        <v>49</v>
      </c>
    </row>
    <row r="5" spans="1:5" s="43" customFormat="1" ht="12.5" customHeight="1" x14ac:dyDescent="0.7">
      <c r="A5" s="41"/>
      <c r="B5" s="42"/>
      <c r="C5" s="57"/>
      <c r="D5" s="26"/>
    </row>
    <row r="6" spans="1:5" s="4" customFormat="1" ht="28" customHeight="1" x14ac:dyDescent="0.3">
      <c r="A6" s="99" t="s">
        <v>52</v>
      </c>
      <c r="B6" s="51" t="s">
        <v>286</v>
      </c>
      <c r="C6" s="102"/>
      <c r="D6" s="26"/>
    </row>
    <row r="7" spans="1:5" s="3" customFormat="1" x14ac:dyDescent="0.3">
      <c r="A7" s="46"/>
      <c r="B7" s="46"/>
      <c r="C7" s="53"/>
      <c r="D7" s="26"/>
    </row>
    <row r="8" spans="1:5" s="4" customFormat="1" ht="24.5" customHeight="1" x14ac:dyDescent="0.3">
      <c r="A8" s="99" t="s">
        <v>37</v>
      </c>
      <c r="B8" s="50" t="s">
        <v>216</v>
      </c>
      <c r="C8" s="102"/>
      <c r="D8" s="26"/>
    </row>
    <row r="9" spans="1:5" s="4" customFormat="1" x14ac:dyDescent="0.3">
      <c r="A9" s="47"/>
      <c r="B9" s="46"/>
      <c r="C9" s="54"/>
      <c r="D9" s="25"/>
    </row>
    <row r="10" spans="1:5" s="4" customFormat="1" ht="24.5" customHeight="1" x14ac:dyDescent="0.35">
      <c r="A10" s="99" t="s">
        <v>38</v>
      </c>
      <c r="B10" s="48" t="s">
        <v>217</v>
      </c>
      <c r="C10" s="102"/>
      <c r="D10" s="26"/>
      <c r="E10"/>
    </row>
    <row r="11" spans="1:5" s="4" customFormat="1" x14ac:dyDescent="0.3">
      <c r="A11" s="47"/>
      <c r="B11" s="46"/>
      <c r="C11" s="54"/>
      <c r="D11" s="25"/>
    </row>
    <row r="12" spans="1:5" s="4" customFormat="1" ht="22.5" customHeight="1" x14ac:dyDescent="0.3">
      <c r="A12" s="99" t="s">
        <v>182</v>
      </c>
      <c r="B12" s="50" t="s">
        <v>218</v>
      </c>
      <c r="C12" s="102"/>
      <c r="D12" s="26"/>
    </row>
    <row r="13" spans="1:5" s="4" customFormat="1" x14ac:dyDescent="0.3">
      <c r="A13" s="47"/>
      <c r="B13" s="46"/>
      <c r="C13" s="54"/>
      <c r="D13" s="25"/>
    </row>
    <row r="14" spans="1:5" s="4" customFormat="1" ht="21.5" customHeight="1" x14ac:dyDescent="0.3">
      <c r="A14" s="99" t="s">
        <v>183</v>
      </c>
      <c r="B14" s="46" t="s">
        <v>315</v>
      </c>
      <c r="C14" s="102"/>
      <c r="D14" s="26"/>
    </row>
    <row r="15" spans="1:5" s="3" customFormat="1" ht="96" customHeight="1" x14ac:dyDescent="0.3">
      <c r="A15" s="30"/>
      <c r="B15" s="286" t="s">
        <v>437</v>
      </c>
      <c r="C15" s="28"/>
      <c r="D15" s="28"/>
    </row>
    <row r="16" spans="1:5" s="3" customFormat="1" ht="21" customHeight="1" x14ac:dyDescent="0.3">
      <c r="A16" s="30"/>
      <c r="B16" s="28"/>
      <c r="C16" s="53"/>
      <c r="D16" s="28"/>
    </row>
    <row r="17" spans="1:4" s="3" customFormat="1" x14ac:dyDescent="0.3">
      <c r="A17" s="99" t="s">
        <v>287</v>
      </c>
      <c r="B17" s="46" t="s">
        <v>288</v>
      </c>
      <c r="C17" s="102"/>
      <c r="D17" s="28"/>
    </row>
    <row r="18" spans="1:4" s="3" customFormat="1" x14ac:dyDescent="0.3">
      <c r="A18" s="30"/>
      <c r="B18" s="28"/>
      <c r="C18" s="53"/>
      <c r="D18" s="28"/>
    </row>
    <row r="19" spans="1:4" s="3" customFormat="1" x14ac:dyDescent="0.3">
      <c r="A19" s="30"/>
      <c r="B19" s="28"/>
      <c r="C19" s="53"/>
      <c r="D19" s="28"/>
    </row>
    <row r="20" spans="1:4" s="3" customFormat="1" x14ac:dyDescent="0.3">
      <c r="A20" s="30"/>
      <c r="B20" s="28"/>
      <c r="C20" s="53"/>
      <c r="D20" s="28"/>
    </row>
    <row r="21" spans="1:4" s="3" customFormat="1" x14ac:dyDescent="0.3">
      <c r="A21" s="30"/>
      <c r="B21" s="28"/>
      <c r="C21" s="53"/>
      <c r="D21" s="28"/>
    </row>
    <row r="22" spans="1:4" s="3" customFormat="1" x14ac:dyDescent="0.3">
      <c r="A22" s="30"/>
      <c r="B22" s="28"/>
      <c r="C22" s="53"/>
      <c r="D22" s="28"/>
    </row>
    <row r="23" spans="1:4" s="3" customFormat="1" x14ac:dyDescent="0.3">
      <c r="A23" s="30"/>
      <c r="B23" s="28"/>
      <c r="C23" s="53"/>
      <c r="D23" s="28"/>
    </row>
    <row r="24" spans="1:4" s="3" customFormat="1" x14ac:dyDescent="0.3">
      <c r="A24" s="30"/>
      <c r="B24" s="28"/>
      <c r="C24" s="53"/>
      <c r="D24" s="28"/>
    </row>
    <row r="25" spans="1:4" s="3" customFormat="1" x14ac:dyDescent="0.3">
      <c r="A25" s="30"/>
      <c r="B25" s="28"/>
      <c r="C25" s="53"/>
      <c r="D25" s="28"/>
    </row>
    <row r="26" spans="1:4" s="3" customFormat="1" x14ac:dyDescent="0.3">
      <c r="A26" s="30"/>
      <c r="B26" s="28"/>
      <c r="C26" s="53"/>
      <c r="D26" s="28"/>
    </row>
    <row r="27" spans="1:4" s="3" customFormat="1" x14ac:dyDescent="0.3">
      <c r="A27" s="30"/>
      <c r="B27" s="28"/>
      <c r="C27" s="53"/>
      <c r="D27" s="28"/>
    </row>
    <row r="28" spans="1:4" s="3" customFormat="1" x14ac:dyDescent="0.3">
      <c r="A28" s="30"/>
      <c r="B28" s="28"/>
      <c r="C28" s="53"/>
      <c r="D28" s="28"/>
    </row>
    <row r="29" spans="1:4" s="3" customFormat="1" x14ac:dyDescent="0.3">
      <c r="A29" s="30"/>
      <c r="B29" s="28"/>
      <c r="C29" s="53"/>
      <c r="D29" s="28"/>
    </row>
    <row r="30" spans="1:4" s="3" customFormat="1" x14ac:dyDescent="0.3">
      <c r="A30" s="30"/>
      <c r="B30" s="28"/>
      <c r="C30" s="53"/>
      <c r="D30" s="28"/>
    </row>
    <row r="31" spans="1:4" s="3" customFormat="1" x14ac:dyDescent="0.3">
      <c r="A31" s="30"/>
      <c r="B31" s="28"/>
      <c r="C31" s="53"/>
      <c r="D31" s="28"/>
    </row>
    <row r="32" spans="1:4" s="3" customFormat="1" x14ac:dyDescent="0.3">
      <c r="A32" s="30"/>
      <c r="B32" s="28"/>
      <c r="C32" s="53"/>
      <c r="D32" s="28"/>
    </row>
    <row r="33" spans="1:4" s="3" customFormat="1" x14ac:dyDescent="0.3">
      <c r="A33" s="30"/>
      <c r="B33" s="28"/>
      <c r="C33" s="53"/>
      <c r="D33" s="28"/>
    </row>
    <row r="34" spans="1:4" s="3" customFormat="1" x14ac:dyDescent="0.3">
      <c r="A34" s="30"/>
      <c r="B34" s="28"/>
      <c r="C34" s="53"/>
      <c r="D34" s="28"/>
    </row>
    <row r="35" spans="1:4" s="3" customFormat="1" x14ac:dyDescent="0.3">
      <c r="A35" s="30"/>
      <c r="B35" s="28"/>
      <c r="C35" s="53"/>
      <c r="D35" s="28"/>
    </row>
    <row r="36" spans="1:4" s="3" customFormat="1" x14ac:dyDescent="0.3">
      <c r="A36" s="30"/>
      <c r="B36" s="28"/>
      <c r="C36" s="53"/>
      <c r="D36" s="28"/>
    </row>
    <row r="37" spans="1:4" s="3" customFormat="1" x14ac:dyDescent="0.3">
      <c r="A37" s="30"/>
      <c r="B37" s="28"/>
      <c r="C37" s="53"/>
      <c r="D37" s="28"/>
    </row>
    <row r="38" spans="1:4" s="3" customFormat="1" x14ac:dyDescent="0.3">
      <c r="A38" s="30"/>
      <c r="B38" s="28"/>
      <c r="C38" s="53"/>
      <c r="D38" s="28"/>
    </row>
    <row r="39" spans="1:4" s="3" customFormat="1" x14ac:dyDescent="0.3">
      <c r="A39" s="30"/>
      <c r="B39" s="28"/>
      <c r="C39" s="53"/>
      <c r="D39" s="28"/>
    </row>
    <row r="40" spans="1:4" s="3" customFormat="1" x14ac:dyDescent="0.3">
      <c r="A40" s="30"/>
      <c r="B40" s="28"/>
      <c r="C40" s="53"/>
      <c r="D40" s="28"/>
    </row>
    <row r="41" spans="1:4" s="3" customFormat="1" x14ac:dyDescent="0.3">
      <c r="A41" s="30"/>
      <c r="B41" s="28"/>
      <c r="C41" s="53"/>
      <c r="D41" s="28"/>
    </row>
    <row r="42" spans="1:4" s="3" customFormat="1" x14ac:dyDescent="0.3">
      <c r="A42" s="30"/>
      <c r="B42" s="28"/>
      <c r="C42" s="53"/>
      <c r="D42" s="28"/>
    </row>
    <row r="43" spans="1:4" s="3" customFormat="1" x14ac:dyDescent="0.3">
      <c r="A43" s="30"/>
      <c r="B43" s="28"/>
      <c r="C43" s="53"/>
      <c r="D43" s="28"/>
    </row>
    <row r="44" spans="1:4" s="3" customFormat="1" x14ac:dyDescent="0.3">
      <c r="A44" s="30"/>
      <c r="B44" s="28"/>
      <c r="C44" s="53"/>
      <c r="D44" s="28"/>
    </row>
    <row r="45" spans="1:4" s="3" customFormat="1" x14ac:dyDescent="0.3">
      <c r="A45" s="30"/>
      <c r="B45" s="28"/>
      <c r="C45" s="53"/>
      <c r="D45" s="28"/>
    </row>
    <row r="46" spans="1:4" s="3" customFormat="1" x14ac:dyDescent="0.3">
      <c r="A46" s="30"/>
      <c r="B46" s="28"/>
      <c r="C46" s="53"/>
      <c r="D46" s="28"/>
    </row>
    <row r="47" spans="1:4" s="3" customFormat="1" x14ac:dyDescent="0.3">
      <c r="A47" s="30"/>
      <c r="B47" s="28"/>
      <c r="C47" s="53"/>
      <c r="D47" s="28"/>
    </row>
    <row r="48" spans="1:4" s="3" customFormat="1" x14ac:dyDescent="0.3">
      <c r="A48" s="30"/>
      <c r="B48" s="28"/>
      <c r="C48" s="53"/>
      <c r="D48" s="28"/>
    </row>
    <row r="49" spans="1:4" s="3" customFormat="1" x14ac:dyDescent="0.3">
      <c r="A49" s="30"/>
      <c r="B49" s="28"/>
      <c r="C49" s="53"/>
      <c r="D49" s="28"/>
    </row>
    <row r="50" spans="1:4" s="3" customFormat="1" x14ac:dyDescent="0.3">
      <c r="A50" s="30"/>
      <c r="B50" s="28"/>
      <c r="C50" s="53"/>
      <c r="D50" s="28"/>
    </row>
    <row r="51" spans="1:4" s="3" customFormat="1" x14ac:dyDescent="0.3">
      <c r="A51" s="30"/>
      <c r="B51" s="28"/>
      <c r="C51" s="53"/>
      <c r="D51" s="28"/>
    </row>
    <row r="52" spans="1:4" s="3" customFormat="1" x14ac:dyDescent="0.3">
      <c r="A52" s="30"/>
      <c r="B52" s="28"/>
      <c r="C52" s="53"/>
      <c r="D52" s="28"/>
    </row>
    <row r="53" spans="1:4" s="3" customFormat="1" x14ac:dyDescent="0.3">
      <c r="A53" s="30"/>
      <c r="B53" s="28"/>
      <c r="C53" s="53"/>
      <c r="D53" s="28"/>
    </row>
    <row r="54" spans="1:4" s="3" customFormat="1" x14ac:dyDescent="0.3">
      <c r="A54" s="30"/>
      <c r="B54" s="28"/>
      <c r="C54" s="53"/>
      <c r="D54" s="28"/>
    </row>
    <row r="55" spans="1:4" s="3" customFormat="1" x14ac:dyDescent="0.3">
      <c r="A55" s="30"/>
      <c r="B55" s="28"/>
      <c r="C55" s="53"/>
      <c r="D55" s="28"/>
    </row>
    <row r="56" spans="1:4" s="3" customFormat="1" x14ac:dyDescent="0.3">
      <c r="A56" s="30"/>
      <c r="B56" s="28"/>
      <c r="C56" s="53"/>
      <c r="D56" s="28"/>
    </row>
    <row r="57" spans="1:4" s="3" customFormat="1" x14ac:dyDescent="0.3">
      <c r="A57" s="30"/>
      <c r="B57" s="28"/>
      <c r="C57" s="53"/>
      <c r="D57" s="28"/>
    </row>
    <row r="58" spans="1:4" s="3" customFormat="1" x14ac:dyDescent="0.3">
      <c r="A58" s="30"/>
      <c r="B58" s="28"/>
      <c r="C58" s="53"/>
      <c r="D58" s="28"/>
    </row>
    <row r="59" spans="1:4" s="3" customFormat="1" x14ac:dyDescent="0.3">
      <c r="A59" s="30"/>
      <c r="B59" s="28"/>
      <c r="C59" s="53"/>
      <c r="D59" s="28"/>
    </row>
    <row r="60" spans="1:4" s="3" customFormat="1" x14ac:dyDescent="0.3">
      <c r="A60" s="30"/>
      <c r="B60" s="28"/>
      <c r="C60" s="53"/>
      <c r="D60" s="28"/>
    </row>
    <row r="61" spans="1:4" s="3" customFormat="1" x14ac:dyDescent="0.3">
      <c r="A61" s="30"/>
      <c r="B61" s="28"/>
      <c r="C61" s="53"/>
      <c r="D61" s="28"/>
    </row>
    <row r="62" spans="1:4" s="3" customFormat="1" x14ac:dyDescent="0.3">
      <c r="A62" s="30"/>
      <c r="B62" s="28"/>
      <c r="C62" s="53"/>
      <c r="D62" s="28"/>
    </row>
    <row r="63" spans="1:4" s="3" customFormat="1" x14ac:dyDescent="0.3">
      <c r="A63" s="30"/>
      <c r="B63" s="28"/>
      <c r="C63" s="53"/>
      <c r="D63" s="28"/>
    </row>
    <row r="64" spans="1:4" s="3" customFormat="1" x14ac:dyDescent="0.3">
      <c r="A64" s="30"/>
      <c r="B64" s="28"/>
      <c r="C64" s="53"/>
      <c r="D64" s="28"/>
    </row>
    <row r="65" spans="1:4" s="3" customFormat="1" x14ac:dyDescent="0.3">
      <c r="A65" s="30"/>
      <c r="B65" s="28"/>
      <c r="C65" s="53"/>
      <c r="D65" s="28"/>
    </row>
    <row r="66" spans="1:4" s="3" customFormat="1" x14ac:dyDescent="0.3">
      <c r="A66" s="30"/>
      <c r="B66" s="28"/>
      <c r="C66" s="53"/>
      <c r="D66" s="28"/>
    </row>
    <row r="67" spans="1:4" s="3" customFormat="1" x14ac:dyDescent="0.3">
      <c r="A67" s="30"/>
      <c r="B67" s="28"/>
      <c r="C67" s="53"/>
      <c r="D67" s="28"/>
    </row>
    <row r="68" spans="1:4" s="3" customFormat="1" x14ac:dyDescent="0.3">
      <c r="A68" s="30"/>
      <c r="B68" s="28"/>
      <c r="C68" s="53"/>
      <c r="D68" s="28"/>
    </row>
    <row r="69" spans="1:4" s="3" customFormat="1" x14ac:dyDescent="0.3">
      <c r="A69" s="30"/>
      <c r="B69" s="28"/>
      <c r="C69" s="53"/>
      <c r="D69" s="28"/>
    </row>
    <row r="70" spans="1:4" s="3" customFormat="1" x14ac:dyDescent="0.3">
      <c r="A70" s="30"/>
      <c r="B70" s="28"/>
      <c r="C70" s="53"/>
      <c r="D70" s="28"/>
    </row>
    <row r="71" spans="1:4" s="3" customFormat="1" x14ac:dyDescent="0.3">
      <c r="A71" s="30"/>
      <c r="B71" s="28"/>
      <c r="C71" s="53"/>
      <c r="D71" s="28"/>
    </row>
    <row r="72" spans="1:4" s="3" customFormat="1" x14ac:dyDescent="0.3">
      <c r="A72" s="30"/>
      <c r="B72" s="28"/>
      <c r="C72" s="53"/>
      <c r="D72" s="28"/>
    </row>
    <row r="73" spans="1:4" s="3" customFormat="1" x14ac:dyDescent="0.3">
      <c r="A73" s="30"/>
      <c r="B73" s="28"/>
      <c r="C73" s="53"/>
      <c r="D73" s="28"/>
    </row>
    <row r="74" spans="1:4" s="3" customFormat="1" x14ac:dyDescent="0.3">
      <c r="A74" s="30"/>
      <c r="B74" s="28"/>
      <c r="C74" s="53"/>
      <c r="D74" s="28"/>
    </row>
    <row r="75" spans="1:4" s="3" customFormat="1" x14ac:dyDescent="0.3">
      <c r="A75" s="30"/>
      <c r="B75" s="28"/>
      <c r="C75" s="53"/>
      <c r="D75" s="28"/>
    </row>
    <row r="76" spans="1:4" s="3" customFormat="1" x14ac:dyDescent="0.3">
      <c r="A76" s="30"/>
      <c r="B76" s="28"/>
      <c r="C76" s="53"/>
      <c r="D76" s="28"/>
    </row>
    <row r="77" spans="1:4" s="3" customFormat="1" x14ac:dyDescent="0.3">
      <c r="A77" s="30"/>
      <c r="B77" s="28"/>
      <c r="C77" s="53"/>
      <c r="D77" s="28"/>
    </row>
    <row r="78" spans="1:4" s="3" customFormat="1" x14ac:dyDescent="0.3">
      <c r="A78" s="30"/>
      <c r="B78" s="28"/>
      <c r="C78" s="53"/>
      <c r="D78" s="28"/>
    </row>
    <row r="79" spans="1:4" s="3" customFormat="1" x14ac:dyDescent="0.3">
      <c r="A79" s="30"/>
      <c r="B79" s="28"/>
      <c r="C79" s="53"/>
      <c r="D79" s="28"/>
    </row>
    <row r="80" spans="1:4" s="3" customFormat="1" x14ac:dyDescent="0.3">
      <c r="A80" s="30"/>
      <c r="B80" s="28"/>
      <c r="C80" s="53"/>
      <c r="D80" s="28"/>
    </row>
    <row r="81" spans="1:4" s="3" customFormat="1" x14ac:dyDescent="0.3">
      <c r="A81" s="30"/>
      <c r="B81" s="28"/>
      <c r="C81" s="53"/>
      <c r="D81" s="28"/>
    </row>
    <row r="82" spans="1:4" s="3" customFormat="1" x14ac:dyDescent="0.3">
      <c r="A82" s="30"/>
      <c r="B82" s="28"/>
      <c r="C82" s="53"/>
      <c r="D82" s="28"/>
    </row>
    <row r="83" spans="1:4" s="3" customFormat="1" x14ac:dyDescent="0.3">
      <c r="A83" s="30"/>
      <c r="B83" s="28"/>
      <c r="C83" s="53"/>
      <c r="D83" s="28"/>
    </row>
    <row r="84" spans="1:4" s="3" customFormat="1" x14ac:dyDescent="0.3">
      <c r="A84" s="30"/>
      <c r="B84" s="28"/>
      <c r="C84" s="53"/>
      <c r="D84" s="28"/>
    </row>
    <row r="85" spans="1:4" s="3" customFormat="1" x14ac:dyDescent="0.3">
      <c r="A85" s="30"/>
      <c r="B85" s="28"/>
      <c r="C85" s="53"/>
      <c r="D85" s="28"/>
    </row>
    <row r="86" spans="1:4" s="3" customFormat="1" x14ac:dyDescent="0.3">
      <c r="A86" s="30"/>
      <c r="B86" s="28"/>
      <c r="C86" s="53"/>
      <c r="D86" s="28"/>
    </row>
    <row r="87" spans="1:4" s="3" customFormat="1" x14ac:dyDescent="0.3">
      <c r="A87" s="30"/>
      <c r="B87" s="28"/>
      <c r="C87" s="53"/>
      <c r="D87" s="28"/>
    </row>
    <row r="88" spans="1:4" s="3" customFormat="1" x14ac:dyDescent="0.3">
      <c r="A88" s="30"/>
      <c r="B88" s="28"/>
      <c r="C88" s="53"/>
      <c r="D88" s="28"/>
    </row>
    <row r="89" spans="1:4" s="3" customFormat="1" x14ac:dyDescent="0.3">
      <c r="A89" s="30"/>
      <c r="B89" s="28"/>
      <c r="C89" s="53"/>
      <c r="D89" s="28"/>
    </row>
    <row r="90" spans="1:4" s="3" customFormat="1" x14ac:dyDescent="0.3">
      <c r="A90" s="30"/>
      <c r="B90" s="28"/>
      <c r="C90" s="53"/>
      <c r="D90" s="28"/>
    </row>
    <row r="91" spans="1:4" s="3" customFormat="1" x14ac:dyDescent="0.3">
      <c r="A91" s="30"/>
      <c r="B91" s="28"/>
      <c r="C91" s="53"/>
      <c r="D91" s="28"/>
    </row>
    <row r="92" spans="1:4" s="3" customFormat="1" x14ac:dyDescent="0.3">
      <c r="A92" s="30"/>
      <c r="B92" s="28"/>
      <c r="C92" s="53"/>
      <c r="D92" s="28"/>
    </row>
    <row r="93" spans="1:4" s="3" customFormat="1" x14ac:dyDescent="0.3">
      <c r="A93" s="30"/>
      <c r="B93" s="28"/>
      <c r="C93" s="53"/>
      <c r="D93" s="28"/>
    </row>
    <row r="94" spans="1:4" s="3" customFormat="1" x14ac:dyDescent="0.3">
      <c r="A94" s="30"/>
      <c r="B94" s="28"/>
      <c r="C94" s="53"/>
      <c r="D94" s="28"/>
    </row>
    <row r="95" spans="1:4" s="3" customFormat="1" x14ac:dyDescent="0.3">
      <c r="A95" s="30"/>
      <c r="B95" s="28"/>
      <c r="C95" s="53"/>
      <c r="D95" s="28"/>
    </row>
    <row r="96" spans="1:4" s="3" customFormat="1" x14ac:dyDescent="0.3">
      <c r="A96" s="30"/>
      <c r="B96" s="28"/>
      <c r="C96" s="53"/>
      <c r="D96" s="28"/>
    </row>
    <row r="97" spans="1:4" s="3" customFormat="1" x14ac:dyDescent="0.3">
      <c r="A97" s="30"/>
      <c r="B97" s="28"/>
      <c r="C97" s="53"/>
      <c r="D97" s="28"/>
    </row>
    <row r="98" spans="1:4" s="3" customFormat="1" x14ac:dyDescent="0.3">
      <c r="A98" s="30"/>
      <c r="B98" s="28"/>
      <c r="C98" s="53"/>
      <c r="D98" s="28"/>
    </row>
    <row r="99" spans="1:4" s="3" customFormat="1" x14ac:dyDescent="0.3">
      <c r="A99" s="30"/>
      <c r="B99" s="28"/>
      <c r="C99" s="53"/>
      <c r="D99" s="28"/>
    </row>
    <row r="100" spans="1:4" s="3" customFormat="1" x14ac:dyDescent="0.3">
      <c r="A100" s="30"/>
      <c r="B100" s="28"/>
      <c r="C100" s="53"/>
      <c r="D100" s="28"/>
    </row>
    <row r="101" spans="1:4" s="3" customFormat="1" x14ac:dyDescent="0.3">
      <c r="A101" s="30"/>
      <c r="B101" s="28"/>
      <c r="C101" s="53"/>
      <c r="D101" s="28"/>
    </row>
    <row r="102" spans="1:4" s="3" customFormat="1" x14ac:dyDescent="0.3">
      <c r="A102" s="30"/>
      <c r="B102" s="28"/>
      <c r="C102" s="53"/>
      <c r="D102" s="28"/>
    </row>
    <row r="103" spans="1:4" s="3" customFormat="1" x14ac:dyDescent="0.3">
      <c r="A103" s="30"/>
      <c r="B103" s="28"/>
      <c r="C103" s="53"/>
      <c r="D103" s="28"/>
    </row>
    <row r="104" spans="1:4" s="3" customFormat="1" x14ac:dyDescent="0.3">
      <c r="A104" s="30"/>
      <c r="B104" s="28"/>
      <c r="C104" s="53"/>
      <c r="D104" s="28"/>
    </row>
    <row r="105" spans="1:4" s="3" customFormat="1" x14ac:dyDescent="0.3">
      <c r="A105" s="30"/>
      <c r="B105" s="28"/>
      <c r="C105" s="53"/>
      <c r="D105" s="28"/>
    </row>
    <row r="106" spans="1:4" s="3" customFormat="1" x14ac:dyDescent="0.3">
      <c r="A106" s="30"/>
      <c r="B106" s="28"/>
      <c r="C106" s="53"/>
      <c r="D106" s="28"/>
    </row>
    <row r="107" spans="1:4" s="3" customFormat="1" x14ac:dyDescent="0.3">
      <c r="A107" s="30"/>
      <c r="B107" s="28"/>
      <c r="C107" s="53"/>
      <c r="D107" s="28"/>
    </row>
    <row r="108" spans="1:4" s="3" customFormat="1" x14ac:dyDescent="0.3">
      <c r="A108" s="30"/>
      <c r="B108" s="28"/>
      <c r="C108" s="53"/>
      <c r="D108" s="28"/>
    </row>
    <row r="109" spans="1:4" s="3" customFormat="1" x14ac:dyDescent="0.3">
      <c r="A109" s="30"/>
      <c r="B109" s="28"/>
      <c r="C109" s="53"/>
      <c r="D109" s="28"/>
    </row>
    <row r="110" spans="1:4" s="3" customFormat="1" x14ac:dyDescent="0.3">
      <c r="A110" s="30"/>
      <c r="B110" s="28"/>
      <c r="C110" s="53"/>
      <c r="D110" s="28"/>
    </row>
    <row r="111" spans="1:4" s="3" customFormat="1" x14ac:dyDescent="0.3">
      <c r="A111" s="30"/>
      <c r="B111" s="28"/>
      <c r="C111" s="53"/>
      <c r="D111" s="28"/>
    </row>
    <row r="112" spans="1:4" s="3" customFormat="1" x14ac:dyDescent="0.3">
      <c r="A112" s="30"/>
      <c r="B112" s="28"/>
      <c r="C112" s="53"/>
      <c r="D112" s="28"/>
    </row>
    <row r="113" spans="1:4" s="3" customFormat="1" x14ac:dyDescent="0.3">
      <c r="A113" s="30"/>
      <c r="B113" s="28"/>
      <c r="C113" s="53"/>
      <c r="D113" s="28"/>
    </row>
    <row r="114" spans="1:4" s="3" customFormat="1" x14ac:dyDescent="0.3">
      <c r="A114" s="30"/>
      <c r="B114" s="28"/>
      <c r="C114" s="53"/>
      <c r="D114" s="28"/>
    </row>
    <row r="115" spans="1:4" s="3" customFormat="1" x14ac:dyDescent="0.3">
      <c r="A115" s="30"/>
      <c r="B115" s="28"/>
      <c r="C115" s="53"/>
      <c r="D115" s="28"/>
    </row>
    <row r="116" spans="1:4" s="3" customFormat="1" x14ac:dyDescent="0.3">
      <c r="A116" s="30"/>
      <c r="B116" s="28"/>
      <c r="C116" s="53"/>
      <c r="D116" s="28"/>
    </row>
    <row r="117" spans="1:4" s="3" customFormat="1" x14ac:dyDescent="0.3">
      <c r="A117" s="30"/>
      <c r="B117" s="28"/>
      <c r="C117" s="53"/>
      <c r="D117" s="28"/>
    </row>
    <row r="118" spans="1:4" s="3" customFormat="1" x14ac:dyDescent="0.3">
      <c r="A118" s="30"/>
      <c r="B118" s="28"/>
      <c r="C118" s="53"/>
      <c r="D118" s="28"/>
    </row>
    <row r="119" spans="1:4" s="3" customFormat="1" x14ac:dyDescent="0.3">
      <c r="A119" s="30"/>
      <c r="B119" s="28"/>
      <c r="C119" s="53"/>
      <c r="D119" s="28"/>
    </row>
    <row r="120" spans="1:4" s="3" customFormat="1" x14ac:dyDescent="0.3">
      <c r="A120" s="30"/>
      <c r="B120" s="28"/>
      <c r="C120" s="53"/>
      <c r="D120" s="28"/>
    </row>
    <row r="121" spans="1:4" s="3" customFormat="1" x14ac:dyDescent="0.3">
      <c r="A121" s="30"/>
      <c r="B121" s="28"/>
      <c r="C121" s="53"/>
      <c r="D121" s="28"/>
    </row>
    <row r="122" spans="1:4" s="3" customFormat="1" x14ac:dyDescent="0.3">
      <c r="A122" s="30"/>
      <c r="B122" s="28"/>
      <c r="C122" s="53"/>
      <c r="D122" s="28"/>
    </row>
    <row r="123" spans="1:4" s="3" customFormat="1" x14ac:dyDescent="0.3">
      <c r="A123" s="30"/>
      <c r="B123" s="28"/>
      <c r="C123" s="53"/>
      <c r="D123" s="28"/>
    </row>
    <row r="124" spans="1:4" s="3" customFormat="1" x14ac:dyDescent="0.3">
      <c r="A124" s="30"/>
      <c r="B124" s="28"/>
      <c r="C124" s="53"/>
      <c r="D124" s="28"/>
    </row>
    <row r="125" spans="1:4" s="3" customFormat="1" x14ac:dyDescent="0.3">
      <c r="A125" s="30"/>
      <c r="B125" s="28"/>
      <c r="C125" s="53"/>
      <c r="D125" s="28"/>
    </row>
    <row r="126" spans="1:4" s="3" customFormat="1" x14ac:dyDescent="0.3">
      <c r="A126" s="30"/>
      <c r="B126" s="28"/>
      <c r="C126" s="53"/>
      <c r="D126" s="28"/>
    </row>
    <row r="127" spans="1:4" s="3" customFormat="1" x14ac:dyDescent="0.3">
      <c r="A127" s="30"/>
      <c r="B127" s="28"/>
      <c r="C127" s="53"/>
      <c r="D127" s="28"/>
    </row>
    <row r="128" spans="1:4" s="3" customFormat="1" x14ac:dyDescent="0.3">
      <c r="A128" s="30"/>
      <c r="B128" s="28"/>
      <c r="C128" s="53"/>
      <c r="D128" s="28"/>
    </row>
    <row r="129" spans="1:4" s="3" customFormat="1" x14ac:dyDescent="0.3">
      <c r="A129" s="30"/>
      <c r="B129" s="28"/>
      <c r="C129" s="53"/>
      <c r="D129" s="28"/>
    </row>
    <row r="130" spans="1:4" s="3" customFormat="1" x14ac:dyDescent="0.3">
      <c r="A130" s="30"/>
      <c r="B130" s="28"/>
      <c r="C130" s="53"/>
      <c r="D130" s="28"/>
    </row>
    <row r="131" spans="1:4" s="3" customFormat="1" x14ac:dyDescent="0.3">
      <c r="A131" s="30"/>
      <c r="B131" s="28"/>
      <c r="C131" s="53"/>
      <c r="D131" s="28"/>
    </row>
    <row r="132" spans="1:4" s="3" customFormat="1" x14ac:dyDescent="0.3">
      <c r="A132" s="30"/>
      <c r="B132" s="28"/>
      <c r="C132" s="53"/>
      <c r="D132" s="28"/>
    </row>
    <row r="133" spans="1:4" s="3" customFormat="1" x14ac:dyDescent="0.3">
      <c r="A133" s="30"/>
      <c r="B133" s="28"/>
      <c r="C133" s="53"/>
      <c r="D133" s="28"/>
    </row>
    <row r="134" spans="1:4" s="3" customFormat="1" x14ac:dyDescent="0.3">
      <c r="A134" s="30"/>
      <c r="B134" s="28"/>
      <c r="C134" s="53"/>
      <c r="D134" s="28"/>
    </row>
    <row r="135" spans="1:4" s="3" customFormat="1" x14ac:dyDescent="0.3">
      <c r="A135" s="30"/>
      <c r="B135" s="28"/>
      <c r="C135" s="53"/>
      <c r="D135" s="28"/>
    </row>
    <row r="136" spans="1:4" s="3" customFormat="1" x14ac:dyDescent="0.3">
      <c r="A136" s="30"/>
      <c r="B136" s="28"/>
      <c r="C136" s="53"/>
      <c r="D136" s="28"/>
    </row>
    <row r="137" spans="1:4" s="3" customFormat="1" x14ac:dyDescent="0.3">
      <c r="A137" s="30"/>
      <c r="B137" s="28"/>
      <c r="C137" s="53"/>
      <c r="D137" s="28"/>
    </row>
    <row r="138" spans="1:4" s="3" customFormat="1" x14ac:dyDescent="0.3">
      <c r="A138" s="30"/>
      <c r="B138" s="28"/>
      <c r="C138" s="53"/>
      <c r="D138" s="28"/>
    </row>
    <row r="139" spans="1:4" s="3" customFormat="1" x14ac:dyDescent="0.3">
      <c r="A139" s="30"/>
      <c r="B139" s="28"/>
      <c r="C139" s="53"/>
      <c r="D139" s="28"/>
    </row>
    <row r="140" spans="1:4" s="3" customFormat="1" x14ac:dyDescent="0.3">
      <c r="A140" s="30"/>
      <c r="B140" s="28"/>
      <c r="C140" s="53"/>
      <c r="D140" s="28"/>
    </row>
    <row r="141" spans="1:4" s="3" customFormat="1" x14ac:dyDescent="0.3">
      <c r="A141" s="30"/>
      <c r="B141" s="28"/>
      <c r="C141" s="53"/>
      <c r="D141" s="28"/>
    </row>
    <row r="142" spans="1:4" s="3" customFormat="1" x14ac:dyDescent="0.3">
      <c r="A142" s="30"/>
      <c r="B142" s="28"/>
      <c r="C142" s="53"/>
      <c r="D142" s="28"/>
    </row>
    <row r="143" spans="1:4" s="3" customFormat="1" x14ac:dyDescent="0.3">
      <c r="A143" s="30"/>
      <c r="B143" s="28"/>
      <c r="C143" s="53"/>
      <c r="D143" s="28"/>
    </row>
    <row r="144" spans="1:4" s="3" customFormat="1" x14ac:dyDescent="0.3">
      <c r="A144" s="30"/>
      <c r="B144" s="28"/>
      <c r="C144" s="53"/>
      <c r="D144" s="28"/>
    </row>
    <row r="145" spans="1:4" s="3" customFormat="1" x14ac:dyDescent="0.3">
      <c r="A145" s="30"/>
      <c r="B145" s="28"/>
      <c r="C145" s="53"/>
      <c r="D145" s="28"/>
    </row>
    <row r="146" spans="1:4" s="3" customFormat="1" x14ac:dyDescent="0.3">
      <c r="A146" s="30"/>
      <c r="B146" s="28"/>
      <c r="C146" s="53"/>
      <c r="D146" s="28"/>
    </row>
    <row r="147" spans="1:4" s="3" customFormat="1" x14ac:dyDescent="0.3">
      <c r="A147" s="30"/>
      <c r="B147" s="28"/>
      <c r="C147" s="53"/>
      <c r="D147" s="28"/>
    </row>
    <row r="148" spans="1:4" s="3" customFormat="1" x14ac:dyDescent="0.3">
      <c r="A148" s="30"/>
      <c r="B148" s="28"/>
      <c r="C148" s="53"/>
      <c r="D148" s="28"/>
    </row>
    <row r="149" spans="1:4" s="3" customFormat="1" x14ac:dyDescent="0.3">
      <c r="A149" s="30"/>
      <c r="B149" s="28"/>
      <c r="C149" s="53"/>
      <c r="D149" s="28"/>
    </row>
    <row r="150" spans="1:4" s="3" customFormat="1" x14ac:dyDescent="0.3">
      <c r="A150" s="30"/>
      <c r="B150" s="28"/>
      <c r="C150" s="53"/>
      <c r="D150" s="28"/>
    </row>
    <row r="151" spans="1:4" s="3" customFormat="1" x14ac:dyDescent="0.3">
      <c r="A151" s="30"/>
      <c r="B151" s="28"/>
      <c r="C151" s="53"/>
      <c r="D151" s="28"/>
    </row>
    <row r="152" spans="1:4" s="3" customFormat="1" x14ac:dyDescent="0.3">
      <c r="A152" s="30"/>
      <c r="B152" s="28"/>
      <c r="C152" s="53"/>
      <c r="D152" s="28"/>
    </row>
    <row r="153" spans="1:4" s="3" customFormat="1" x14ac:dyDescent="0.3">
      <c r="A153" s="30"/>
      <c r="B153" s="28"/>
      <c r="C153" s="53"/>
      <c r="D153" s="28"/>
    </row>
    <row r="154" spans="1:4" s="3" customFormat="1" x14ac:dyDescent="0.3">
      <c r="A154" s="30"/>
      <c r="B154" s="28"/>
      <c r="C154" s="53"/>
      <c r="D154" s="28"/>
    </row>
    <row r="155" spans="1:4" s="3" customFormat="1" x14ac:dyDescent="0.3">
      <c r="A155" s="30"/>
      <c r="B155" s="28"/>
      <c r="C155" s="53"/>
      <c r="D155" s="28"/>
    </row>
    <row r="156" spans="1:4" s="3" customFormat="1" x14ac:dyDescent="0.3">
      <c r="A156" s="30"/>
      <c r="B156" s="28"/>
      <c r="C156" s="53"/>
      <c r="D156" s="28"/>
    </row>
    <row r="157" spans="1:4" s="3" customFormat="1" x14ac:dyDescent="0.3">
      <c r="A157" s="30"/>
      <c r="B157" s="28"/>
      <c r="C157" s="53"/>
      <c r="D157" s="28"/>
    </row>
    <row r="158" spans="1:4" s="3" customFormat="1" x14ac:dyDescent="0.3">
      <c r="A158" s="30"/>
      <c r="B158" s="28"/>
      <c r="C158" s="53"/>
      <c r="D158" s="28"/>
    </row>
    <row r="159" spans="1:4" s="3" customFormat="1" x14ac:dyDescent="0.3">
      <c r="A159" s="30"/>
      <c r="B159" s="28"/>
      <c r="C159" s="53"/>
      <c r="D159" s="28"/>
    </row>
    <row r="160" spans="1:4" s="3" customFormat="1" x14ac:dyDescent="0.3">
      <c r="A160" s="30"/>
      <c r="B160" s="28"/>
      <c r="C160" s="53"/>
      <c r="D160" s="28"/>
    </row>
    <row r="161" spans="1:4" s="3" customFormat="1" x14ac:dyDescent="0.3">
      <c r="A161" s="30"/>
      <c r="B161" s="28"/>
      <c r="C161" s="53"/>
      <c r="D161" s="28"/>
    </row>
    <row r="162" spans="1:4" s="3" customFormat="1" x14ac:dyDescent="0.3">
      <c r="A162" s="30"/>
      <c r="B162" s="28"/>
      <c r="C162" s="53"/>
      <c r="D162" s="28"/>
    </row>
    <row r="163" spans="1:4" s="3" customFormat="1" x14ac:dyDescent="0.3">
      <c r="A163" s="30"/>
      <c r="B163" s="28"/>
      <c r="C163" s="53"/>
      <c r="D163" s="28"/>
    </row>
    <row r="164" spans="1:4" s="3" customFormat="1" x14ac:dyDescent="0.3">
      <c r="A164" s="30"/>
      <c r="B164" s="28"/>
      <c r="C164" s="53"/>
      <c r="D164" s="28"/>
    </row>
    <row r="165" spans="1:4" s="3" customFormat="1" x14ac:dyDescent="0.3">
      <c r="A165" s="30"/>
      <c r="B165" s="28"/>
      <c r="C165" s="53"/>
      <c r="D165" s="28"/>
    </row>
    <row r="166" spans="1:4" s="3" customFormat="1" x14ac:dyDescent="0.3">
      <c r="A166" s="30"/>
      <c r="B166" s="28"/>
      <c r="C166" s="53"/>
      <c r="D166" s="28"/>
    </row>
    <row r="167" spans="1:4" s="3" customFormat="1" x14ac:dyDescent="0.3">
      <c r="A167" s="30"/>
      <c r="B167" s="28"/>
      <c r="C167" s="53"/>
      <c r="D167" s="28"/>
    </row>
    <row r="168" spans="1:4" s="3" customFormat="1" x14ac:dyDescent="0.3">
      <c r="A168" s="30"/>
      <c r="B168" s="28"/>
      <c r="C168" s="53"/>
      <c r="D168" s="28"/>
    </row>
    <row r="169" spans="1:4" s="3" customFormat="1" x14ac:dyDescent="0.3">
      <c r="A169" s="30"/>
      <c r="B169" s="28"/>
      <c r="C169" s="53"/>
      <c r="D169" s="28"/>
    </row>
  </sheetData>
  <mergeCells count="2">
    <mergeCell ref="A1:C2"/>
    <mergeCell ref="E1:E2"/>
  </mergeCells>
  <hyperlinks>
    <hyperlink ref="E1:E2" location="'Menu principal'!A1" display="Menu principal" xr:uid="{30BB5B0C-75F7-43E1-A9E7-A8DFEF6EAD24}"/>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86C1260-3693-47AA-9C32-DB828D87C4BB}">
          <x14:formula1>
            <xm:f>Liste!$B$1:$B$2</xm:f>
          </x14:formula1>
          <xm:sqref>C6 C10 C14 C8 C12 C17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F023B-9776-443C-9CD3-49C5554F2EE3}">
  <dimension ref="A1:F187"/>
  <sheetViews>
    <sheetView zoomScale="140" zoomScaleNormal="140" workbookViewId="0">
      <pane ySplit="4" topLeftCell="A5" activePane="bottomLeft" state="frozen"/>
      <selection activeCell="C12" sqref="C12"/>
      <selection pane="bottomLeft" activeCell="B14" sqref="B14"/>
    </sheetView>
  </sheetViews>
  <sheetFormatPr baseColWidth="10" defaultColWidth="10.81640625" defaultRowHeight="13" x14ac:dyDescent="0.3"/>
  <cols>
    <col min="1" max="1" width="4.453125" style="37" customWidth="1"/>
    <col min="2" max="2" width="111.453125" style="29" customWidth="1"/>
    <col min="3" max="3" width="39.453125" style="56" customWidth="1"/>
    <col min="4" max="4" width="10.81640625" style="29"/>
    <col min="5" max="5" width="13.6328125" style="7" customWidth="1"/>
    <col min="6" max="16384" width="10.81640625" style="7"/>
  </cols>
  <sheetData>
    <row r="1" spans="1:5" s="2" customFormat="1" ht="14.5" x14ac:dyDescent="0.35">
      <c r="A1" s="313" t="s">
        <v>226</v>
      </c>
      <c r="B1" s="313"/>
      <c r="C1" s="313"/>
      <c r="D1" s="23"/>
      <c r="E1" s="314" t="s">
        <v>7</v>
      </c>
    </row>
    <row r="2" spans="1:5" s="2" customFormat="1" ht="14.5" x14ac:dyDescent="0.35">
      <c r="A2" s="313"/>
      <c r="B2" s="313"/>
      <c r="C2" s="313"/>
      <c r="D2" s="23"/>
      <c r="E2" s="314"/>
    </row>
    <row r="3" spans="1:5" s="2" customFormat="1" ht="14.5" x14ac:dyDescent="0.35">
      <c r="A3" s="45"/>
      <c r="B3" s="24"/>
      <c r="C3" s="52"/>
      <c r="D3" s="23"/>
    </row>
    <row r="4" spans="1:5" s="39" customFormat="1" ht="18" x14ac:dyDescent="0.7">
      <c r="A4" s="100" t="s">
        <v>28</v>
      </c>
      <c r="B4" s="101" t="s">
        <v>53</v>
      </c>
      <c r="C4" s="100" t="s">
        <v>49</v>
      </c>
      <c r="D4" s="23"/>
    </row>
    <row r="5" spans="1:5" s="43" customFormat="1" ht="12.5" customHeight="1" x14ac:dyDescent="0.7">
      <c r="A5" s="41"/>
      <c r="B5" s="42"/>
      <c r="C5" s="57"/>
    </row>
    <row r="6" spans="1:5" s="4" customFormat="1" ht="24.5" customHeight="1" x14ac:dyDescent="0.3">
      <c r="A6" s="99" t="s">
        <v>51</v>
      </c>
      <c r="B6" s="116" t="s">
        <v>289</v>
      </c>
      <c r="C6" s="102"/>
      <c r="D6" s="26"/>
    </row>
    <row r="7" spans="1:5" s="3" customFormat="1" x14ac:dyDescent="0.3">
      <c r="A7" s="46"/>
      <c r="B7" s="30"/>
      <c r="C7" s="53"/>
      <c r="D7" s="28"/>
    </row>
    <row r="8" spans="1:5" s="4" customFormat="1" ht="24.5" customHeight="1" x14ac:dyDescent="0.3">
      <c r="A8" s="99" t="s">
        <v>40</v>
      </c>
      <c r="B8" s="277" t="s">
        <v>257</v>
      </c>
      <c r="C8" s="102"/>
      <c r="D8" s="26"/>
    </row>
    <row r="9" spans="1:5" s="3" customFormat="1" x14ac:dyDescent="0.3">
      <c r="A9" s="46"/>
      <c r="B9" s="46"/>
      <c r="C9" s="53"/>
      <c r="D9" s="28"/>
    </row>
    <row r="10" spans="1:5" s="4" customFormat="1" ht="24.5" customHeight="1" x14ac:dyDescent="0.3">
      <c r="A10" s="99" t="s">
        <v>41</v>
      </c>
      <c r="B10" s="50" t="s">
        <v>291</v>
      </c>
      <c r="C10" s="102"/>
      <c r="D10" s="26"/>
    </row>
    <row r="11" spans="1:5" s="3" customFormat="1" x14ac:dyDescent="0.3">
      <c r="A11" s="46"/>
      <c r="B11" s="46"/>
      <c r="C11" s="53"/>
      <c r="D11" s="28"/>
    </row>
    <row r="12" spans="1:5" s="49" customFormat="1" ht="26" customHeight="1" x14ac:dyDescent="0.35">
      <c r="A12" s="99" t="s">
        <v>42</v>
      </c>
      <c r="B12" s="46" t="s">
        <v>292</v>
      </c>
      <c r="C12" s="102"/>
    </row>
    <row r="13" spans="1:5" s="49" customFormat="1" ht="14.5" customHeight="1" x14ac:dyDescent="0.35">
      <c r="A13" s="103"/>
      <c r="B13" s="46"/>
      <c r="C13" s="54"/>
    </row>
    <row r="14" spans="1:5" s="4" customFormat="1" ht="27.5" customHeight="1" x14ac:dyDescent="0.3">
      <c r="A14" s="99" t="s">
        <v>43</v>
      </c>
      <c r="B14" s="46" t="s">
        <v>293</v>
      </c>
      <c r="C14" s="102"/>
      <c r="D14" s="26"/>
    </row>
    <row r="15" spans="1:5" s="4" customFormat="1" x14ac:dyDescent="0.3">
      <c r="A15" s="47"/>
      <c r="B15" s="51"/>
      <c r="C15" s="55"/>
      <c r="D15" s="26"/>
    </row>
    <row r="16" spans="1:5" s="4" customFormat="1" ht="27.5" customHeight="1" x14ac:dyDescent="0.3">
      <c r="A16" s="99" t="s">
        <v>44</v>
      </c>
      <c r="B16" s="46" t="s">
        <v>294</v>
      </c>
      <c r="C16" s="102"/>
      <c r="D16" s="26"/>
    </row>
    <row r="17" spans="1:6" s="3" customFormat="1" x14ac:dyDescent="0.3">
      <c r="A17" s="47"/>
      <c r="B17" s="46"/>
      <c r="C17" s="54"/>
      <c r="D17" s="28"/>
    </row>
    <row r="18" spans="1:6" s="4" customFormat="1" ht="27.5" customHeight="1" x14ac:dyDescent="0.3">
      <c r="A18" s="99" t="s">
        <v>45</v>
      </c>
      <c r="B18" s="46" t="s">
        <v>295</v>
      </c>
      <c r="C18" s="102"/>
      <c r="D18" s="28"/>
    </row>
    <row r="19" spans="1:6" s="3" customFormat="1" x14ac:dyDescent="0.3">
      <c r="A19" s="47"/>
      <c r="B19" s="46"/>
      <c r="C19" s="54"/>
      <c r="D19" s="28"/>
    </row>
    <row r="20" spans="1:6" s="4" customFormat="1" ht="25" customHeight="1" x14ac:dyDescent="0.3">
      <c r="A20" s="99" t="s">
        <v>205</v>
      </c>
      <c r="B20" s="50" t="s">
        <v>296</v>
      </c>
      <c r="C20" s="102"/>
      <c r="D20" s="28"/>
    </row>
    <row r="21" spans="1:6" s="4" customFormat="1" x14ac:dyDescent="0.3">
      <c r="A21" s="30"/>
      <c r="B21" s="46"/>
      <c r="C21" s="54"/>
      <c r="D21" s="28"/>
    </row>
    <row r="22" spans="1:6" s="4" customFormat="1" ht="23.5" customHeight="1" x14ac:dyDescent="0.3">
      <c r="A22" s="99" t="s">
        <v>227</v>
      </c>
      <c r="B22" s="46" t="s">
        <v>297</v>
      </c>
      <c r="C22" s="102"/>
      <c r="D22" s="26"/>
    </row>
    <row r="23" spans="1:6" s="4" customFormat="1" ht="17.5" customHeight="1" x14ac:dyDescent="0.3">
      <c r="A23" s="103"/>
      <c r="B23" s="229" t="s">
        <v>206</v>
      </c>
      <c r="C23" s="54"/>
      <c r="D23" s="26"/>
    </row>
    <row r="24" spans="1:6" s="3" customFormat="1" x14ac:dyDescent="0.3">
      <c r="A24" s="47"/>
      <c r="B24" s="30"/>
      <c r="C24" s="53"/>
      <c r="D24" s="28"/>
    </row>
    <row r="25" spans="1:6" s="4" customFormat="1" ht="24.5" customHeight="1" x14ac:dyDescent="0.3">
      <c r="A25" s="99" t="s">
        <v>258</v>
      </c>
      <c r="B25" s="51" t="s">
        <v>360</v>
      </c>
      <c r="C25" s="102"/>
      <c r="D25" s="26"/>
    </row>
    <row r="26" spans="1:6" s="4" customFormat="1" x14ac:dyDescent="0.3">
      <c r="A26" s="47"/>
      <c r="B26" s="25"/>
      <c r="C26" s="54"/>
      <c r="D26" s="26"/>
    </row>
    <row r="27" spans="1:6" s="4" customFormat="1" ht="22.5" customHeight="1" x14ac:dyDescent="0.3">
      <c r="A27" s="99" t="s">
        <v>259</v>
      </c>
      <c r="B27" s="50" t="s">
        <v>290</v>
      </c>
      <c r="C27" s="53"/>
      <c r="D27" s="26"/>
    </row>
    <row r="28" spans="1:6" s="3" customFormat="1" ht="14" customHeight="1" x14ac:dyDescent="0.3">
      <c r="A28" s="30"/>
      <c r="B28" s="8" t="s">
        <v>20</v>
      </c>
      <c r="D28" s="26"/>
    </row>
    <row r="29" spans="1:6" s="3" customFormat="1" x14ac:dyDescent="0.3">
      <c r="A29" s="30"/>
      <c r="D29" s="26"/>
    </row>
    <row r="30" spans="1:6" s="3" customFormat="1" x14ac:dyDescent="0.3">
      <c r="A30" s="30"/>
      <c r="B30" s="3" t="s">
        <v>362</v>
      </c>
      <c r="C30" s="102"/>
      <c r="D30" s="5"/>
      <c r="E30" s="6"/>
      <c r="F30" s="5"/>
    </row>
    <row r="31" spans="1:6" s="3" customFormat="1" x14ac:dyDescent="0.3">
      <c r="A31" s="30"/>
      <c r="C31" s="54"/>
      <c r="D31" s="5"/>
      <c r="E31" s="6"/>
      <c r="F31" s="5"/>
    </row>
    <row r="32" spans="1:6" s="3" customFormat="1" x14ac:dyDescent="0.3">
      <c r="A32" s="30"/>
      <c r="B32" s="5" t="s">
        <v>22</v>
      </c>
      <c r="C32" s="102"/>
      <c r="D32" s="5"/>
      <c r="E32" s="6"/>
      <c r="F32" s="5"/>
    </row>
    <row r="33" spans="1:6" s="3" customFormat="1" x14ac:dyDescent="0.3">
      <c r="A33" s="30"/>
      <c r="B33" s="5"/>
      <c r="C33" s="54"/>
      <c r="D33" s="5"/>
      <c r="E33" s="6"/>
      <c r="F33" s="5"/>
    </row>
    <row r="34" spans="1:6" s="3" customFormat="1" x14ac:dyDescent="0.3">
      <c r="A34" s="30"/>
      <c r="B34" s="5" t="s">
        <v>363</v>
      </c>
      <c r="C34" s="102"/>
      <c r="D34" s="5"/>
      <c r="E34" s="5"/>
      <c r="F34" s="5"/>
    </row>
    <row r="35" spans="1:6" s="3" customFormat="1" x14ac:dyDescent="0.3">
      <c r="A35" s="30"/>
      <c r="B35" s="5"/>
      <c r="C35" s="54"/>
      <c r="D35" s="5"/>
      <c r="E35" s="5"/>
      <c r="F35" s="5"/>
    </row>
    <row r="36" spans="1:6" s="3" customFormat="1" x14ac:dyDescent="0.3">
      <c r="A36" s="30"/>
      <c r="B36" s="3" t="s">
        <v>364</v>
      </c>
      <c r="C36" s="102"/>
    </row>
    <row r="37" spans="1:6" s="3" customFormat="1" x14ac:dyDescent="0.3">
      <c r="A37" s="30"/>
      <c r="C37" s="53"/>
    </row>
    <row r="38" spans="1:6" s="3" customFormat="1" x14ac:dyDescent="0.3">
      <c r="A38" s="30"/>
      <c r="B38" s="125" t="s">
        <v>372</v>
      </c>
      <c r="C38" s="102"/>
    </row>
    <row r="39" spans="1:6" s="3" customFormat="1" x14ac:dyDescent="0.3">
      <c r="A39" s="30"/>
      <c r="C39" s="53"/>
    </row>
    <row r="40" spans="1:6" s="3" customFormat="1" x14ac:dyDescent="0.3">
      <c r="A40" s="30"/>
      <c r="B40" s="3" t="s">
        <v>365</v>
      </c>
      <c r="C40" s="102"/>
    </row>
    <row r="41" spans="1:6" s="3" customFormat="1" x14ac:dyDescent="0.3">
      <c r="A41" s="30"/>
      <c r="C41" s="53"/>
    </row>
    <row r="42" spans="1:6" s="3" customFormat="1" x14ac:dyDescent="0.3">
      <c r="A42" s="30"/>
      <c r="B42" s="3" t="s">
        <v>21</v>
      </c>
      <c r="C42" s="102"/>
    </row>
    <row r="43" spans="1:6" s="3" customFormat="1" x14ac:dyDescent="0.3">
      <c r="A43" s="30"/>
      <c r="B43" s="229" t="s">
        <v>208</v>
      </c>
      <c r="C43" s="54"/>
    </row>
    <row r="44" spans="1:6" s="3" customFormat="1" x14ac:dyDescent="0.3">
      <c r="A44" s="30"/>
      <c r="B44" s="28"/>
      <c r="C44" s="53"/>
      <c r="D44" s="28"/>
    </row>
    <row r="45" spans="1:6" s="3" customFormat="1" x14ac:dyDescent="0.3">
      <c r="A45" s="30"/>
      <c r="B45" s="28" t="s">
        <v>314</v>
      </c>
      <c r="C45" s="102"/>
      <c r="D45" s="28"/>
    </row>
    <row r="46" spans="1:6" s="3" customFormat="1" x14ac:dyDescent="0.3">
      <c r="A46" s="30"/>
      <c r="B46" s="229" t="s">
        <v>209</v>
      </c>
      <c r="C46" s="53"/>
      <c r="D46" s="28"/>
    </row>
    <row r="47" spans="1:6" s="3" customFormat="1" x14ac:dyDescent="0.3">
      <c r="A47" s="30"/>
      <c r="B47" s="28"/>
      <c r="C47" s="53"/>
      <c r="D47" s="28"/>
    </row>
    <row r="48" spans="1:6" s="3" customFormat="1" x14ac:dyDescent="0.3">
      <c r="A48" s="30"/>
      <c r="B48" s="28"/>
      <c r="C48" s="53"/>
      <c r="D48" s="28"/>
    </row>
    <row r="49" spans="1:4" s="3" customFormat="1" x14ac:dyDescent="0.3">
      <c r="A49" s="30"/>
      <c r="B49" s="28"/>
      <c r="C49" s="53"/>
      <c r="D49" s="28"/>
    </row>
    <row r="50" spans="1:4" s="3" customFormat="1" x14ac:dyDescent="0.3">
      <c r="A50" s="30"/>
      <c r="B50" s="28"/>
      <c r="C50" s="53"/>
      <c r="D50" s="28"/>
    </row>
    <row r="51" spans="1:4" s="3" customFormat="1" x14ac:dyDescent="0.3">
      <c r="A51" s="30"/>
      <c r="B51" s="28"/>
      <c r="C51" s="53"/>
      <c r="D51" s="28"/>
    </row>
    <row r="52" spans="1:4" s="3" customFormat="1" x14ac:dyDescent="0.3">
      <c r="A52" s="30"/>
      <c r="B52" s="28"/>
      <c r="C52" s="53"/>
      <c r="D52" s="28"/>
    </row>
    <row r="53" spans="1:4" s="3" customFormat="1" x14ac:dyDescent="0.3">
      <c r="A53" s="30"/>
      <c r="B53" s="28"/>
      <c r="C53" s="53"/>
      <c r="D53" s="28"/>
    </row>
    <row r="54" spans="1:4" s="3" customFormat="1" x14ac:dyDescent="0.3">
      <c r="A54" s="30"/>
      <c r="B54" s="28"/>
      <c r="C54" s="53"/>
      <c r="D54" s="28"/>
    </row>
    <row r="55" spans="1:4" s="3" customFormat="1" x14ac:dyDescent="0.3">
      <c r="A55" s="30"/>
      <c r="B55" s="28"/>
      <c r="C55" s="53"/>
      <c r="D55" s="28"/>
    </row>
    <row r="56" spans="1:4" s="3" customFormat="1" x14ac:dyDescent="0.3">
      <c r="A56" s="30"/>
      <c r="B56" s="28"/>
      <c r="C56" s="53"/>
      <c r="D56" s="28"/>
    </row>
    <row r="57" spans="1:4" s="3" customFormat="1" x14ac:dyDescent="0.3">
      <c r="A57" s="30"/>
      <c r="B57" s="28"/>
      <c r="C57" s="53"/>
      <c r="D57" s="28"/>
    </row>
    <row r="58" spans="1:4" s="3" customFormat="1" x14ac:dyDescent="0.3">
      <c r="A58" s="30"/>
      <c r="B58" s="28"/>
      <c r="C58" s="53"/>
      <c r="D58" s="28"/>
    </row>
    <row r="59" spans="1:4" s="3" customFormat="1" x14ac:dyDescent="0.3">
      <c r="A59" s="30"/>
      <c r="B59" s="28"/>
      <c r="C59" s="53"/>
      <c r="D59" s="28"/>
    </row>
    <row r="60" spans="1:4" s="3" customFormat="1" x14ac:dyDescent="0.3">
      <c r="A60" s="30"/>
      <c r="B60" s="28"/>
      <c r="C60" s="53"/>
      <c r="D60" s="28"/>
    </row>
    <row r="61" spans="1:4" s="3" customFormat="1" x14ac:dyDescent="0.3">
      <c r="A61" s="30"/>
      <c r="B61" s="28"/>
      <c r="C61" s="53"/>
      <c r="D61" s="28"/>
    </row>
    <row r="62" spans="1:4" s="3" customFormat="1" x14ac:dyDescent="0.3">
      <c r="A62" s="30"/>
      <c r="B62" s="28"/>
      <c r="C62" s="53"/>
      <c r="D62" s="28"/>
    </row>
    <row r="63" spans="1:4" s="3" customFormat="1" x14ac:dyDescent="0.3">
      <c r="A63" s="30"/>
      <c r="B63" s="28"/>
      <c r="C63" s="53"/>
      <c r="D63" s="28"/>
    </row>
    <row r="64" spans="1:4" s="3" customFormat="1" x14ac:dyDescent="0.3">
      <c r="A64" s="30"/>
      <c r="B64" s="28"/>
      <c r="C64" s="53"/>
      <c r="D64" s="28"/>
    </row>
    <row r="65" spans="1:4" s="3" customFormat="1" x14ac:dyDescent="0.3">
      <c r="A65" s="30"/>
      <c r="B65" s="28"/>
      <c r="C65" s="53"/>
      <c r="D65" s="28"/>
    </row>
    <row r="66" spans="1:4" s="3" customFormat="1" x14ac:dyDescent="0.3">
      <c r="A66" s="30"/>
      <c r="B66" s="28"/>
      <c r="C66" s="53"/>
      <c r="D66" s="28"/>
    </row>
    <row r="67" spans="1:4" s="3" customFormat="1" x14ac:dyDescent="0.3">
      <c r="A67" s="30"/>
      <c r="B67" s="28"/>
      <c r="C67" s="53"/>
      <c r="D67" s="28"/>
    </row>
    <row r="68" spans="1:4" s="3" customFormat="1" x14ac:dyDescent="0.3">
      <c r="A68" s="30"/>
      <c r="B68" s="28"/>
      <c r="C68" s="53"/>
      <c r="D68" s="28"/>
    </row>
    <row r="69" spans="1:4" s="3" customFormat="1" x14ac:dyDescent="0.3">
      <c r="A69" s="30"/>
      <c r="B69" s="28"/>
      <c r="C69" s="53"/>
      <c r="D69" s="28"/>
    </row>
    <row r="70" spans="1:4" s="3" customFormat="1" x14ac:dyDescent="0.3">
      <c r="A70" s="30"/>
      <c r="B70" s="28"/>
      <c r="C70" s="53"/>
      <c r="D70" s="28"/>
    </row>
    <row r="71" spans="1:4" s="3" customFormat="1" x14ac:dyDescent="0.3">
      <c r="A71" s="30"/>
      <c r="B71" s="28"/>
      <c r="C71" s="53"/>
      <c r="D71" s="28"/>
    </row>
    <row r="72" spans="1:4" s="3" customFormat="1" x14ac:dyDescent="0.3">
      <c r="A72" s="30"/>
      <c r="B72" s="28"/>
      <c r="C72" s="53"/>
      <c r="D72" s="28"/>
    </row>
    <row r="73" spans="1:4" s="3" customFormat="1" x14ac:dyDescent="0.3">
      <c r="A73" s="30"/>
      <c r="B73" s="28"/>
      <c r="C73" s="53"/>
      <c r="D73" s="28"/>
    </row>
    <row r="74" spans="1:4" s="3" customFormat="1" x14ac:dyDescent="0.3">
      <c r="A74" s="30"/>
      <c r="B74" s="28"/>
      <c r="C74" s="53"/>
      <c r="D74" s="28"/>
    </row>
    <row r="75" spans="1:4" s="3" customFormat="1" x14ac:dyDescent="0.3">
      <c r="A75" s="30"/>
      <c r="B75" s="28"/>
      <c r="C75" s="53"/>
      <c r="D75" s="28"/>
    </row>
    <row r="76" spans="1:4" s="3" customFormat="1" x14ac:dyDescent="0.3">
      <c r="A76" s="30"/>
      <c r="B76" s="28"/>
      <c r="C76" s="53"/>
      <c r="D76" s="28"/>
    </row>
    <row r="77" spans="1:4" s="3" customFormat="1" x14ac:dyDescent="0.3">
      <c r="A77" s="30"/>
      <c r="B77" s="28"/>
      <c r="C77" s="53"/>
      <c r="D77" s="28"/>
    </row>
    <row r="78" spans="1:4" s="3" customFormat="1" x14ac:dyDescent="0.3">
      <c r="A78" s="30"/>
      <c r="B78" s="28"/>
      <c r="C78" s="53"/>
      <c r="D78" s="28"/>
    </row>
    <row r="79" spans="1:4" s="3" customFormat="1" x14ac:dyDescent="0.3">
      <c r="A79" s="30"/>
      <c r="B79" s="28"/>
      <c r="C79" s="53"/>
      <c r="D79" s="28"/>
    </row>
    <row r="80" spans="1:4" s="3" customFormat="1" x14ac:dyDescent="0.3">
      <c r="A80" s="30"/>
      <c r="B80" s="28"/>
      <c r="C80" s="53"/>
      <c r="D80" s="28"/>
    </row>
    <row r="81" spans="1:4" s="3" customFormat="1" x14ac:dyDescent="0.3">
      <c r="A81" s="30"/>
      <c r="B81" s="28"/>
      <c r="C81" s="53"/>
      <c r="D81" s="28"/>
    </row>
    <row r="82" spans="1:4" s="3" customFormat="1" x14ac:dyDescent="0.3">
      <c r="A82" s="30"/>
      <c r="B82" s="28"/>
      <c r="C82" s="53"/>
      <c r="D82" s="28"/>
    </row>
    <row r="83" spans="1:4" s="3" customFormat="1" x14ac:dyDescent="0.3">
      <c r="A83" s="30"/>
      <c r="B83" s="28"/>
      <c r="C83" s="53"/>
      <c r="D83" s="28"/>
    </row>
    <row r="84" spans="1:4" s="3" customFormat="1" x14ac:dyDescent="0.3">
      <c r="A84" s="30"/>
      <c r="B84" s="28"/>
      <c r="C84" s="53"/>
      <c r="D84" s="28"/>
    </row>
    <row r="85" spans="1:4" s="3" customFormat="1" x14ac:dyDescent="0.3">
      <c r="A85" s="30"/>
      <c r="B85" s="28"/>
      <c r="C85" s="53"/>
      <c r="D85" s="28"/>
    </row>
    <row r="86" spans="1:4" s="3" customFormat="1" x14ac:dyDescent="0.3">
      <c r="A86" s="30"/>
      <c r="B86" s="28"/>
      <c r="C86" s="53"/>
      <c r="D86" s="28"/>
    </row>
    <row r="87" spans="1:4" s="3" customFormat="1" x14ac:dyDescent="0.3">
      <c r="A87" s="30"/>
      <c r="B87" s="28"/>
      <c r="C87" s="53"/>
      <c r="D87" s="28"/>
    </row>
    <row r="88" spans="1:4" s="3" customFormat="1" x14ac:dyDescent="0.3">
      <c r="A88" s="30"/>
      <c r="B88" s="28"/>
      <c r="C88" s="53"/>
      <c r="D88" s="28"/>
    </row>
    <row r="89" spans="1:4" s="3" customFormat="1" x14ac:dyDescent="0.3">
      <c r="A89" s="30"/>
      <c r="B89" s="28"/>
      <c r="C89" s="53"/>
      <c r="D89" s="28"/>
    </row>
    <row r="90" spans="1:4" s="3" customFormat="1" x14ac:dyDescent="0.3">
      <c r="A90" s="30"/>
      <c r="B90" s="28"/>
      <c r="C90" s="53"/>
      <c r="D90" s="28"/>
    </row>
    <row r="91" spans="1:4" s="3" customFormat="1" x14ac:dyDescent="0.3">
      <c r="A91" s="30"/>
      <c r="B91" s="28"/>
      <c r="C91" s="53"/>
      <c r="D91" s="28"/>
    </row>
    <row r="92" spans="1:4" s="3" customFormat="1" x14ac:dyDescent="0.3">
      <c r="A92" s="30"/>
      <c r="B92" s="28"/>
      <c r="C92" s="53"/>
      <c r="D92" s="28"/>
    </row>
    <row r="93" spans="1:4" s="3" customFormat="1" x14ac:dyDescent="0.3">
      <c r="A93" s="30"/>
      <c r="B93" s="28"/>
      <c r="C93" s="53"/>
      <c r="D93" s="28"/>
    </row>
    <row r="94" spans="1:4" s="3" customFormat="1" x14ac:dyDescent="0.3">
      <c r="A94" s="30"/>
      <c r="B94" s="28"/>
      <c r="C94" s="53"/>
      <c r="D94" s="28"/>
    </row>
    <row r="95" spans="1:4" s="3" customFormat="1" x14ac:dyDescent="0.3">
      <c r="A95" s="30"/>
      <c r="B95" s="28"/>
      <c r="C95" s="53"/>
      <c r="D95" s="28"/>
    </row>
    <row r="96" spans="1:4" s="3" customFormat="1" x14ac:dyDescent="0.3">
      <c r="A96" s="30"/>
      <c r="B96" s="28"/>
      <c r="C96" s="53"/>
      <c r="D96" s="28"/>
    </row>
    <row r="97" spans="1:4" s="3" customFormat="1" x14ac:dyDescent="0.3">
      <c r="A97" s="30"/>
      <c r="B97" s="28"/>
      <c r="C97" s="53"/>
      <c r="D97" s="28"/>
    </row>
    <row r="98" spans="1:4" s="3" customFormat="1" x14ac:dyDescent="0.3">
      <c r="A98" s="30"/>
      <c r="B98" s="28"/>
      <c r="C98" s="53"/>
      <c r="D98" s="28"/>
    </row>
    <row r="99" spans="1:4" s="3" customFormat="1" x14ac:dyDescent="0.3">
      <c r="A99" s="30"/>
      <c r="B99" s="28"/>
      <c r="C99" s="53"/>
      <c r="D99" s="28"/>
    </row>
    <row r="100" spans="1:4" s="3" customFormat="1" x14ac:dyDescent="0.3">
      <c r="A100" s="30"/>
      <c r="B100" s="28"/>
      <c r="C100" s="53"/>
      <c r="D100" s="28"/>
    </row>
    <row r="101" spans="1:4" s="3" customFormat="1" x14ac:dyDescent="0.3">
      <c r="A101" s="30"/>
      <c r="B101" s="28"/>
      <c r="C101" s="53"/>
      <c r="D101" s="28"/>
    </row>
    <row r="102" spans="1:4" s="3" customFormat="1" x14ac:dyDescent="0.3">
      <c r="A102" s="30"/>
      <c r="B102" s="28"/>
      <c r="C102" s="53"/>
      <c r="D102" s="28"/>
    </row>
    <row r="103" spans="1:4" s="3" customFormat="1" x14ac:dyDescent="0.3">
      <c r="A103" s="30"/>
      <c r="B103" s="28"/>
      <c r="C103" s="53"/>
      <c r="D103" s="28"/>
    </row>
    <row r="104" spans="1:4" s="3" customFormat="1" x14ac:dyDescent="0.3">
      <c r="A104" s="30"/>
      <c r="B104" s="28"/>
      <c r="C104" s="53"/>
      <c r="D104" s="28"/>
    </row>
    <row r="105" spans="1:4" s="3" customFormat="1" x14ac:dyDescent="0.3">
      <c r="A105" s="30"/>
      <c r="B105" s="28"/>
      <c r="C105" s="53"/>
      <c r="D105" s="28"/>
    </row>
    <row r="106" spans="1:4" s="3" customFormat="1" x14ac:dyDescent="0.3">
      <c r="A106" s="30"/>
      <c r="B106" s="28"/>
      <c r="C106" s="53"/>
      <c r="D106" s="28"/>
    </row>
    <row r="107" spans="1:4" s="3" customFormat="1" x14ac:dyDescent="0.3">
      <c r="A107" s="30"/>
      <c r="B107" s="28"/>
      <c r="C107" s="53"/>
      <c r="D107" s="28"/>
    </row>
    <row r="108" spans="1:4" s="3" customFormat="1" x14ac:dyDescent="0.3">
      <c r="A108" s="30"/>
      <c r="B108" s="28"/>
      <c r="C108" s="53"/>
      <c r="D108" s="28"/>
    </row>
    <row r="109" spans="1:4" s="3" customFormat="1" x14ac:dyDescent="0.3">
      <c r="A109" s="30"/>
      <c r="B109" s="28"/>
      <c r="C109" s="53"/>
      <c r="D109" s="28"/>
    </row>
    <row r="110" spans="1:4" s="3" customFormat="1" x14ac:dyDescent="0.3">
      <c r="A110" s="30"/>
      <c r="B110" s="28"/>
      <c r="C110" s="53"/>
      <c r="D110" s="28"/>
    </row>
    <row r="111" spans="1:4" s="3" customFormat="1" x14ac:dyDescent="0.3">
      <c r="A111" s="30"/>
      <c r="B111" s="28"/>
      <c r="C111" s="53"/>
      <c r="D111" s="28"/>
    </row>
    <row r="112" spans="1:4" s="3" customFormat="1" x14ac:dyDescent="0.3">
      <c r="A112" s="30"/>
      <c r="B112" s="28"/>
      <c r="C112" s="53"/>
      <c r="D112" s="28"/>
    </row>
    <row r="113" spans="1:4" s="3" customFormat="1" x14ac:dyDescent="0.3">
      <c r="A113" s="30"/>
      <c r="B113" s="28"/>
      <c r="C113" s="53"/>
      <c r="D113" s="28"/>
    </row>
    <row r="114" spans="1:4" s="3" customFormat="1" x14ac:dyDescent="0.3">
      <c r="A114" s="30"/>
      <c r="B114" s="28"/>
      <c r="C114" s="53"/>
      <c r="D114" s="28"/>
    </row>
    <row r="115" spans="1:4" s="3" customFormat="1" x14ac:dyDescent="0.3">
      <c r="A115" s="30"/>
      <c r="B115" s="28"/>
      <c r="C115" s="53"/>
      <c r="D115" s="28"/>
    </row>
    <row r="116" spans="1:4" s="3" customFormat="1" x14ac:dyDescent="0.3">
      <c r="A116" s="30"/>
      <c r="B116" s="28"/>
      <c r="C116" s="53"/>
      <c r="D116" s="28"/>
    </row>
    <row r="117" spans="1:4" s="3" customFormat="1" x14ac:dyDescent="0.3">
      <c r="A117" s="30"/>
      <c r="B117" s="28"/>
      <c r="C117" s="53"/>
      <c r="D117" s="28"/>
    </row>
    <row r="118" spans="1:4" s="3" customFormat="1" x14ac:dyDescent="0.3">
      <c r="A118" s="30"/>
      <c r="B118" s="28"/>
      <c r="C118" s="53"/>
      <c r="D118" s="28"/>
    </row>
    <row r="119" spans="1:4" s="3" customFormat="1" x14ac:dyDescent="0.3">
      <c r="A119" s="30"/>
      <c r="B119" s="28"/>
      <c r="C119" s="53"/>
      <c r="D119" s="28"/>
    </row>
    <row r="120" spans="1:4" s="3" customFormat="1" x14ac:dyDescent="0.3">
      <c r="A120" s="30"/>
      <c r="B120" s="28"/>
      <c r="C120" s="53"/>
      <c r="D120" s="28"/>
    </row>
    <row r="121" spans="1:4" s="3" customFormat="1" x14ac:dyDescent="0.3">
      <c r="A121" s="30"/>
      <c r="B121" s="28"/>
      <c r="C121" s="53"/>
      <c r="D121" s="28"/>
    </row>
    <row r="122" spans="1:4" s="3" customFormat="1" x14ac:dyDescent="0.3">
      <c r="A122" s="30"/>
      <c r="B122" s="28"/>
      <c r="C122" s="53"/>
      <c r="D122" s="28"/>
    </row>
    <row r="123" spans="1:4" s="3" customFormat="1" x14ac:dyDescent="0.3">
      <c r="A123" s="30"/>
      <c r="B123" s="28"/>
      <c r="C123" s="53"/>
      <c r="D123" s="28"/>
    </row>
    <row r="124" spans="1:4" s="3" customFormat="1" x14ac:dyDescent="0.3">
      <c r="A124" s="30"/>
      <c r="B124" s="28"/>
      <c r="C124" s="53"/>
      <c r="D124" s="28"/>
    </row>
    <row r="125" spans="1:4" s="3" customFormat="1" x14ac:dyDescent="0.3">
      <c r="A125" s="30"/>
      <c r="B125" s="28"/>
      <c r="C125" s="53"/>
      <c r="D125" s="28"/>
    </row>
    <row r="126" spans="1:4" s="3" customFormat="1" x14ac:dyDescent="0.3">
      <c r="A126" s="30"/>
      <c r="B126" s="28"/>
      <c r="C126" s="53"/>
      <c r="D126" s="28"/>
    </row>
    <row r="127" spans="1:4" s="3" customFormat="1" x14ac:dyDescent="0.3">
      <c r="A127" s="30"/>
      <c r="B127" s="28"/>
      <c r="C127" s="53"/>
      <c r="D127" s="28"/>
    </row>
    <row r="128" spans="1:4" s="3" customFormat="1" x14ac:dyDescent="0.3">
      <c r="A128" s="30"/>
      <c r="B128" s="28"/>
      <c r="C128" s="53"/>
      <c r="D128" s="28"/>
    </row>
    <row r="129" spans="1:4" s="3" customFormat="1" x14ac:dyDescent="0.3">
      <c r="A129" s="30"/>
      <c r="B129" s="28"/>
      <c r="C129" s="53"/>
      <c r="D129" s="28"/>
    </row>
    <row r="130" spans="1:4" s="3" customFormat="1" x14ac:dyDescent="0.3">
      <c r="A130" s="30"/>
      <c r="B130" s="28"/>
      <c r="C130" s="53"/>
      <c r="D130" s="28"/>
    </row>
    <row r="131" spans="1:4" s="3" customFormat="1" x14ac:dyDescent="0.3">
      <c r="A131" s="30"/>
      <c r="B131" s="28"/>
      <c r="C131" s="53"/>
      <c r="D131" s="28"/>
    </row>
    <row r="132" spans="1:4" s="3" customFormat="1" x14ac:dyDescent="0.3">
      <c r="A132" s="30"/>
      <c r="B132" s="28"/>
      <c r="C132" s="53"/>
      <c r="D132" s="28"/>
    </row>
    <row r="133" spans="1:4" s="3" customFormat="1" x14ac:dyDescent="0.3">
      <c r="A133" s="30"/>
      <c r="B133" s="28"/>
      <c r="C133" s="53"/>
      <c r="D133" s="28"/>
    </row>
    <row r="134" spans="1:4" s="3" customFormat="1" x14ac:dyDescent="0.3">
      <c r="A134" s="30"/>
      <c r="B134" s="28"/>
      <c r="C134" s="53"/>
      <c r="D134" s="28"/>
    </row>
    <row r="135" spans="1:4" s="3" customFormat="1" x14ac:dyDescent="0.3">
      <c r="A135" s="30"/>
      <c r="B135" s="28"/>
      <c r="C135" s="53"/>
      <c r="D135" s="28"/>
    </row>
    <row r="136" spans="1:4" s="3" customFormat="1" x14ac:dyDescent="0.3">
      <c r="A136" s="30"/>
      <c r="B136" s="28"/>
      <c r="C136" s="53"/>
      <c r="D136" s="28"/>
    </row>
    <row r="137" spans="1:4" s="3" customFormat="1" x14ac:dyDescent="0.3">
      <c r="A137" s="30"/>
      <c r="B137" s="28"/>
      <c r="C137" s="53"/>
      <c r="D137" s="28"/>
    </row>
    <row r="138" spans="1:4" s="3" customFormat="1" x14ac:dyDescent="0.3">
      <c r="A138" s="30"/>
      <c r="B138" s="28"/>
      <c r="C138" s="53"/>
      <c r="D138" s="28"/>
    </row>
    <row r="139" spans="1:4" s="3" customFormat="1" x14ac:dyDescent="0.3">
      <c r="A139" s="30"/>
      <c r="B139" s="28"/>
      <c r="C139" s="53"/>
      <c r="D139" s="28"/>
    </row>
    <row r="140" spans="1:4" s="3" customFormat="1" x14ac:dyDescent="0.3">
      <c r="A140" s="30"/>
      <c r="B140" s="28"/>
      <c r="C140" s="53"/>
      <c r="D140" s="28"/>
    </row>
    <row r="141" spans="1:4" s="3" customFormat="1" x14ac:dyDescent="0.3">
      <c r="A141" s="30"/>
      <c r="B141" s="28"/>
      <c r="C141" s="53"/>
      <c r="D141" s="28"/>
    </row>
    <row r="142" spans="1:4" s="3" customFormat="1" x14ac:dyDescent="0.3">
      <c r="A142" s="30"/>
      <c r="B142" s="28"/>
      <c r="C142" s="53"/>
      <c r="D142" s="28"/>
    </row>
    <row r="143" spans="1:4" s="3" customFormat="1" x14ac:dyDescent="0.3">
      <c r="A143" s="30"/>
      <c r="B143" s="28"/>
      <c r="C143" s="53"/>
      <c r="D143" s="28"/>
    </row>
    <row r="144" spans="1:4" s="3" customFormat="1" x14ac:dyDescent="0.3">
      <c r="A144" s="30"/>
      <c r="B144" s="28"/>
      <c r="C144" s="53"/>
      <c r="D144" s="28"/>
    </row>
    <row r="145" spans="1:4" s="3" customFormat="1" x14ac:dyDescent="0.3">
      <c r="A145" s="30"/>
      <c r="B145" s="28"/>
      <c r="C145" s="53"/>
      <c r="D145" s="28"/>
    </row>
    <row r="146" spans="1:4" s="3" customFormat="1" x14ac:dyDescent="0.3">
      <c r="A146" s="30"/>
      <c r="B146" s="28"/>
      <c r="C146" s="53"/>
      <c r="D146" s="28"/>
    </row>
    <row r="147" spans="1:4" s="3" customFormat="1" x14ac:dyDescent="0.3">
      <c r="A147" s="30"/>
      <c r="B147" s="28"/>
      <c r="C147" s="53"/>
      <c r="D147" s="28"/>
    </row>
    <row r="148" spans="1:4" s="3" customFormat="1" x14ac:dyDescent="0.3">
      <c r="A148" s="30"/>
      <c r="B148" s="28"/>
      <c r="C148" s="53"/>
      <c r="D148" s="28"/>
    </row>
    <row r="149" spans="1:4" s="3" customFormat="1" x14ac:dyDescent="0.3">
      <c r="A149" s="30"/>
      <c r="B149" s="28"/>
      <c r="C149" s="53"/>
      <c r="D149" s="28"/>
    </row>
    <row r="150" spans="1:4" s="3" customFormat="1" x14ac:dyDescent="0.3">
      <c r="A150" s="30"/>
      <c r="B150" s="28"/>
      <c r="C150" s="53"/>
      <c r="D150" s="28"/>
    </row>
    <row r="151" spans="1:4" s="3" customFormat="1" x14ac:dyDescent="0.3">
      <c r="A151" s="30"/>
      <c r="B151" s="28"/>
      <c r="C151" s="53"/>
      <c r="D151" s="28"/>
    </row>
    <row r="152" spans="1:4" s="3" customFormat="1" x14ac:dyDescent="0.3">
      <c r="A152" s="30"/>
      <c r="B152" s="28"/>
      <c r="C152" s="53"/>
      <c r="D152" s="28"/>
    </row>
    <row r="153" spans="1:4" s="3" customFormat="1" x14ac:dyDescent="0.3">
      <c r="A153" s="30"/>
      <c r="B153" s="28"/>
      <c r="C153" s="53"/>
      <c r="D153" s="28"/>
    </row>
    <row r="154" spans="1:4" s="3" customFormat="1" x14ac:dyDescent="0.3">
      <c r="A154" s="30"/>
      <c r="B154" s="28"/>
      <c r="C154" s="53"/>
      <c r="D154" s="28"/>
    </row>
    <row r="155" spans="1:4" s="3" customFormat="1" x14ac:dyDescent="0.3">
      <c r="A155" s="30"/>
      <c r="B155" s="28"/>
      <c r="C155" s="53"/>
      <c r="D155" s="28"/>
    </row>
    <row r="156" spans="1:4" s="3" customFormat="1" x14ac:dyDescent="0.3">
      <c r="A156" s="30"/>
      <c r="B156" s="28"/>
      <c r="C156" s="53"/>
      <c r="D156" s="28"/>
    </row>
    <row r="157" spans="1:4" s="3" customFormat="1" x14ac:dyDescent="0.3">
      <c r="A157" s="30"/>
      <c r="B157" s="28"/>
      <c r="C157" s="53"/>
      <c r="D157" s="28"/>
    </row>
    <row r="158" spans="1:4" s="3" customFormat="1" x14ac:dyDescent="0.3">
      <c r="A158" s="30"/>
      <c r="B158" s="28"/>
      <c r="C158" s="53"/>
      <c r="D158" s="28"/>
    </row>
    <row r="159" spans="1:4" s="3" customFormat="1" x14ac:dyDescent="0.3">
      <c r="A159" s="30"/>
      <c r="B159" s="28"/>
      <c r="C159" s="53"/>
      <c r="D159" s="28"/>
    </row>
    <row r="160" spans="1:4" s="3" customFormat="1" x14ac:dyDescent="0.3">
      <c r="A160" s="30"/>
      <c r="B160" s="28"/>
      <c r="C160" s="53"/>
      <c r="D160" s="28"/>
    </row>
    <row r="161" spans="1:4" s="3" customFormat="1" x14ac:dyDescent="0.3">
      <c r="A161" s="30"/>
      <c r="B161" s="28"/>
      <c r="C161" s="53"/>
      <c r="D161" s="28"/>
    </row>
    <row r="162" spans="1:4" s="3" customFormat="1" x14ac:dyDescent="0.3">
      <c r="A162" s="30"/>
      <c r="B162" s="28"/>
      <c r="C162" s="53"/>
      <c r="D162" s="28"/>
    </row>
    <row r="163" spans="1:4" s="3" customFormat="1" x14ac:dyDescent="0.3">
      <c r="A163" s="30"/>
      <c r="B163" s="28"/>
      <c r="C163" s="53"/>
      <c r="D163" s="28"/>
    </row>
    <row r="164" spans="1:4" s="3" customFormat="1" x14ac:dyDescent="0.3">
      <c r="A164" s="30"/>
      <c r="B164" s="28"/>
      <c r="C164" s="53"/>
      <c r="D164" s="28"/>
    </row>
    <row r="165" spans="1:4" s="3" customFormat="1" x14ac:dyDescent="0.3">
      <c r="A165" s="30"/>
      <c r="B165" s="28"/>
      <c r="C165" s="53"/>
      <c r="D165" s="28"/>
    </row>
    <row r="166" spans="1:4" s="3" customFormat="1" x14ac:dyDescent="0.3">
      <c r="A166" s="30"/>
      <c r="B166" s="28"/>
      <c r="C166" s="53"/>
      <c r="D166" s="28"/>
    </row>
    <row r="167" spans="1:4" s="3" customFormat="1" x14ac:dyDescent="0.3">
      <c r="A167" s="30"/>
      <c r="B167" s="28"/>
      <c r="C167" s="53"/>
      <c r="D167" s="28"/>
    </row>
    <row r="168" spans="1:4" s="3" customFormat="1" x14ac:dyDescent="0.3">
      <c r="A168" s="30"/>
      <c r="B168" s="28"/>
      <c r="C168" s="53"/>
      <c r="D168" s="28"/>
    </row>
    <row r="169" spans="1:4" s="3" customFormat="1" x14ac:dyDescent="0.3">
      <c r="A169" s="30"/>
      <c r="B169" s="28"/>
      <c r="C169" s="53"/>
      <c r="D169" s="28"/>
    </row>
    <row r="170" spans="1:4" s="3" customFormat="1" x14ac:dyDescent="0.3">
      <c r="A170" s="30"/>
      <c r="B170" s="28"/>
      <c r="C170" s="53"/>
      <c r="D170" s="28"/>
    </row>
    <row r="171" spans="1:4" s="3" customFormat="1" x14ac:dyDescent="0.3">
      <c r="A171" s="30"/>
      <c r="B171" s="28"/>
      <c r="C171" s="53"/>
      <c r="D171" s="28"/>
    </row>
    <row r="172" spans="1:4" s="3" customFormat="1" x14ac:dyDescent="0.3">
      <c r="A172" s="30"/>
      <c r="B172" s="28"/>
      <c r="C172" s="53"/>
      <c r="D172" s="28"/>
    </row>
    <row r="173" spans="1:4" s="3" customFormat="1" x14ac:dyDescent="0.3">
      <c r="A173" s="30"/>
      <c r="B173" s="28"/>
      <c r="C173" s="53"/>
      <c r="D173" s="28"/>
    </row>
    <row r="174" spans="1:4" s="3" customFormat="1" x14ac:dyDescent="0.3">
      <c r="A174" s="30"/>
      <c r="B174" s="28"/>
      <c r="C174" s="53"/>
      <c r="D174" s="28"/>
    </row>
    <row r="175" spans="1:4" s="3" customFormat="1" x14ac:dyDescent="0.3">
      <c r="A175" s="30"/>
      <c r="B175" s="28"/>
      <c r="C175" s="53"/>
      <c r="D175" s="28"/>
    </row>
    <row r="176" spans="1:4" s="3" customFormat="1" x14ac:dyDescent="0.3">
      <c r="A176" s="30"/>
      <c r="B176" s="28"/>
      <c r="C176" s="53"/>
      <c r="D176" s="28"/>
    </row>
    <row r="177" spans="1:4" s="3" customFormat="1" x14ac:dyDescent="0.3">
      <c r="A177" s="30"/>
      <c r="B177" s="28"/>
      <c r="C177" s="53"/>
      <c r="D177" s="28"/>
    </row>
    <row r="178" spans="1:4" s="3" customFormat="1" x14ac:dyDescent="0.3">
      <c r="A178" s="30"/>
      <c r="B178" s="28"/>
      <c r="C178" s="53"/>
      <c r="D178" s="28"/>
    </row>
    <row r="179" spans="1:4" s="3" customFormat="1" x14ac:dyDescent="0.3">
      <c r="A179" s="30"/>
      <c r="B179" s="28"/>
      <c r="C179" s="53"/>
      <c r="D179" s="28"/>
    </row>
    <row r="180" spans="1:4" s="3" customFormat="1" x14ac:dyDescent="0.3">
      <c r="A180" s="30"/>
      <c r="B180" s="28"/>
      <c r="C180" s="53"/>
      <c r="D180" s="28"/>
    </row>
    <row r="181" spans="1:4" s="3" customFormat="1" x14ac:dyDescent="0.3">
      <c r="A181" s="30"/>
      <c r="B181" s="28"/>
      <c r="C181" s="53"/>
      <c r="D181" s="28"/>
    </row>
    <row r="182" spans="1:4" s="3" customFormat="1" x14ac:dyDescent="0.3">
      <c r="A182" s="30"/>
      <c r="B182" s="28"/>
      <c r="C182" s="53"/>
      <c r="D182" s="28"/>
    </row>
    <row r="183" spans="1:4" s="3" customFormat="1" x14ac:dyDescent="0.3">
      <c r="A183" s="30"/>
      <c r="B183" s="28"/>
      <c r="C183" s="53"/>
      <c r="D183" s="28"/>
    </row>
    <row r="184" spans="1:4" s="3" customFormat="1" x14ac:dyDescent="0.3">
      <c r="A184" s="30"/>
      <c r="B184" s="28"/>
      <c r="C184" s="53"/>
      <c r="D184" s="28"/>
    </row>
    <row r="185" spans="1:4" s="3" customFormat="1" x14ac:dyDescent="0.3">
      <c r="A185" s="30"/>
      <c r="B185" s="28"/>
      <c r="C185" s="53"/>
      <c r="D185" s="28"/>
    </row>
    <row r="186" spans="1:4" s="3" customFormat="1" x14ac:dyDescent="0.3">
      <c r="A186" s="30"/>
      <c r="B186" s="28"/>
      <c r="C186" s="53"/>
      <c r="D186" s="28"/>
    </row>
    <row r="187" spans="1:4" s="3" customFormat="1" x14ac:dyDescent="0.3">
      <c r="A187" s="30"/>
      <c r="B187" s="28"/>
      <c r="C187" s="53"/>
      <c r="D187" s="28"/>
    </row>
  </sheetData>
  <mergeCells count="2">
    <mergeCell ref="A1:C2"/>
    <mergeCell ref="E1:E2"/>
  </mergeCells>
  <hyperlinks>
    <hyperlink ref="E1:E2" location="'Menu principal'!A1" display="Menu principal" xr:uid="{E5EC13F4-63E0-47FD-B318-4BF72C0E768E}"/>
    <hyperlink ref="B23" location="GLOSSAIRE!A1" display="Attention, le code INSEE (ou COG - code officiel géographique) est différent du code postal. Reportez-vous au glossaire pour plus de précision." xr:uid="{B6CEB79E-39E2-4251-9116-14E4A232DA6D}"/>
    <hyperlink ref="B43" location="GLOSSAIRE!A1" display="Attention, le code INSEE (ou COG - code officiel géographique) est différent du code postal. Reportez-vous au glossaire pour plus de précision." xr:uid="{DD7D6E1B-558E-41DC-B786-7936D6546188}"/>
    <hyperlink ref="B46" location="GLOSSAIRE!A1" display="Attention, le code INSEE (ou COG - code officiel géographique) est différent du code postal. Reportez-vous au glossaire pour plus de précision." xr:uid="{3EDD982F-D0AA-49A7-8401-A4CF83BCB7E9}"/>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B258987-B738-4CC6-8E0D-24CE542285C4}">
          <x14:formula1>
            <xm:f>Liste!$B$1:$B$2</xm:f>
          </x14:formula1>
          <xm:sqref>C6 C12:C14 C18 C16 C10 C20 C22:C23 C8 C25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3D058-4913-418C-B97D-CCEBD55BA855}">
  <dimension ref="A1:E194"/>
  <sheetViews>
    <sheetView zoomScale="140" zoomScaleNormal="140" workbookViewId="0">
      <pane ySplit="4" topLeftCell="A5" activePane="bottomLeft" state="frozen"/>
      <selection activeCell="C12" sqref="C12"/>
      <selection pane="bottomLeft" sqref="A1:C2"/>
    </sheetView>
  </sheetViews>
  <sheetFormatPr baseColWidth="10" defaultColWidth="10.81640625" defaultRowHeight="13" x14ac:dyDescent="0.3"/>
  <cols>
    <col min="1" max="1" width="4.453125" style="37" customWidth="1"/>
    <col min="2" max="2" width="109.6328125" style="29" customWidth="1"/>
    <col min="3" max="3" width="39.453125" style="56" customWidth="1"/>
    <col min="4" max="4" width="10.81640625" style="29"/>
    <col min="5" max="5" width="13.6328125" style="7" customWidth="1"/>
    <col min="6" max="16384" width="10.81640625" style="7"/>
  </cols>
  <sheetData>
    <row r="1" spans="1:5" s="2" customFormat="1" ht="14.5" x14ac:dyDescent="0.35">
      <c r="A1" s="313" t="s">
        <v>229</v>
      </c>
      <c r="B1" s="313"/>
      <c r="C1" s="313"/>
      <c r="D1" s="23"/>
      <c r="E1" s="314" t="s">
        <v>7</v>
      </c>
    </row>
    <row r="2" spans="1:5" s="2" customFormat="1" ht="14.5" x14ac:dyDescent="0.35">
      <c r="A2" s="313"/>
      <c r="B2" s="313"/>
      <c r="C2" s="313"/>
      <c r="D2" s="23"/>
      <c r="E2" s="314"/>
    </row>
    <row r="3" spans="1:5" s="2" customFormat="1" ht="14.5" x14ac:dyDescent="0.35">
      <c r="A3" s="45"/>
      <c r="B3" s="24"/>
      <c r="C3" s="52"/>
      <c r="D3" s="23"/>
    </row>
    <row r="4" spans="1:5" s="39" customFormat="1" ht="18" x14ac:dyDescent="0.7">
      <c r="A4" s="100" t="s">
        <v>28</v>
      </c>
      <c r="B4" s="101" t="s">
        <v>53</v>
      </c>
      <c r="C4" s="100" t="s">
        <v>49</v>
      </c>
      <c r="D4" s="23"/>
    </row>
    <row r="5" spans="1:5" s="43" customFormat="1" ht="12.5" customHeight="1" x14ac:dyDescent="0.7">
      <c r="A5" s="41"/>
      <c r="B5" s="42"/>
      <c r="C5" s="57"/>
    </row>
    <row r="6" spans="1:5" s="4" customFormat="1" ht="26" x14ac:dyDescent="0.3">
      <c r="A6" s="99" t="s">
        <v>50</v>
      </c>
      <c r="B6" s="40" t="s">
        <v>219</v>
      </c>
      <c r="C6" s="102"/>
      <c r="D6" s="26"/>
    </row>
    <row r="7" spans="1:5" s="4" customFormat="1" ht="70.5" customHeight="1" x14ac:dyDescent="0.3">
      <c r="A7" s="44"/>
      <c r="B7" s="88" t="s">
        <v>306</v>
      </c>
      <c r="C7" s="44"/>
      <c r="D7" s="26"/>
    </row>
    <row r="8" spans="1:5" s="4" customFormat="1" x14ac:dyDescent="0.3">
      <c r="A8" s="103"/>
      <c r="B8" s="44"/>
      <c r="C8" s="44"/>
      <c r="D8" s="44"/>
    </row>
    <row r="9" spans="1:5" s="49" customFormat="1" ht="19.5" customHeight="1" x14ac:dyDescent="0.35">
      <c r="A9" s="99" t="s">
        <v>47</v>
      </c>
      <c r="B9" s="51" t="s">
        <v>235</v>
      </c>
      <c r="C9" s="102"/>
    </row>
    <row r="10" spans="1:5" s="3" customFormat="1" ht="39" x14ac:dyDescent="0.3">
      <c r="A10" s="46"/>
      <c r="B10" s="232" t="s">
        <v>220</v>
      </c>
      <c r="C10" s="53"/>
    </row>
    <row r="11" spans="1:5" s="3" customFormat="1" x14ac:dyDescent="0.3">
      <c r="A11" s="46"/>
      <c r="B11" s="27"/>
      <c r="C11" s="53"/>
      <c r="D11" s="28"/>
    </row>
    <row r="12" spans="1:5" s="4" customFormat="1" ht="32" customHeight="1" x14ac:dyDescent="0.3">
      <c r="A12" s="99" t="s">
        <v>48</v>
      </c>
      <c r="B12" s="48" t="s">
        <v>378</v>
      </c>
      <c r="C12" s="102"/>
      <c r="D12" s="26"/>
    </row>
    <row r="13" spans="1:5" s="3" customFormat="1" x14ac:dyDescent="0.3">
      <c r="A13" s="30"/>
      <c r="B13" s="229" t="s">
        <v>210</v>
      </c>
      <c r="C13" s="54"/>
    </row>
    <row r="14" spans="1:5" s="3" customFormat="1" x14ac:dyDescent="0.3">
      <c r="A14" s="46"/>
      <c r="B14" s="124"/>
      <c r="C14" s="54"/>
      <c r="D14" s="28"/>
    </row>
    <row r="15" spans="1:5" s="49" customFormat="1" ht="26" customHeight="1" x14ac:dyDescent="0.35">
      <c r="A15" s="99" t="s">
        <v>168</v>
      </c>
      <c r="B15" s="121" t="s">
        <v>233</v>
      </c>
      <c r="C15" s="102"/>
    </row>
    <row r="16" spans="1:5" s="4" customFormat="1" x14ac:dyDescent="0.3">
      <c r="A16" s="47"/>
      <c r="C16" s="55"/>
      <c r="D16" s="49"/>
    </row>
    <row r="17" spans="1:4" s="4" customFormat="1" ht="31.5" customHeight="1" x14ac:dyDescent="0.3">
      <c r="A17" s="99" t="s">
        <v>169</v>
      </c>
      <c r="B17" s="116" t="s">
        <v>298</v>
      </c>
      <c r="C17" s="102"/>
      <c r="D17" s="49"/>
    </row>
    <row r="18" spans="1:4" s="4" customFormat="1" ht="65" x14ac:dyDescent="0.3">
      <c r="A18" s="103"/>
      <c r="B18" s="84" t="s">
        <v>438</v>
      </c>
      <c r="C18" s="26"/>
      <c r="D18" s="49"/>
    </row>
    <row r="19" spans="1:4" s="3" customFormat="1" x14ac:dyDescent="0.3">
      <c r="A19" s="46"/>
      <c r="B19" s="30"/>
      <c r="C19" s="54"/>
      <c r="D19" s="28"/>
    </row>
    <row r="20" spans="1:4" s="4" customFormat="1" ht="25" customHeight="1" x14ac:dyDescent="0.3">
      <c r="A20" s="99" t="s">
        <v>170</v>
      </c>
      <c r="B20" s="37" t="s">
        <v>299</v>
      </c>
      <c r="C20" s="102"/>
      <c r="D20" s="26"/>
    </row>
    <row r="21" spans="1:4" s="4" customFormat="1" x14ac:dyDescent="0.3">
      <c r="A21" s="30"/>
      <c r="B21" s="30"/>
      <c r="C21" s="54"/>
      <c r="D21" s="26"/>
    </row>
    <row r="22" spans="1:4" s="4" customFormat="1" ht="24.5" customHeight="1" x14ac:dyDescent="0.3">
      <c r="A22" s="99" t="s">
        <v>171</v>
      </c>
      <c r="B22" s="50" t="s">
        <v>301</v>
      </c>
      <c r="C22" s="102"/>
      <c r="D22" s="26"/>
    </row>
    <row r="23" spans="1:4" s="4" customFormat="1" x14ac:dyDescent="0.3">
      <c r="A23" s="47"/>
      <c r="B23" s="25"/>
      <c r="C23" s="54"/>
      <c r="D23" s="25"/>
    </row>
    <row r="24" spans="1:4" s="4" customFormat="1" ht="22" customHeight="1" x14ac:dyDescent="0.3">
      <c r="A24" s="99" t="s">
        <v>184</v>
      </c>
      <c r="B24" s="50" t="s">
        <v>300</v>
      </c>
      <c r="C24" s="102"/>
      <c r="D24" s="25"/>
    </row>
    <row r="25" spans="1:4" s="3" customFormat="1" x14ac:dyDescent="0.3">
      <c r="A25" s="30"/>
      <c r="B25" s="229" t="s">
        <v>209</v>
      </c>
      <c r="C25" s="54"/>
      <c r="D25" s="25"/>
    </row>
    <row r="26" spans="1:4" s="4" customFormat="1" x14ac:dyDescent="0.3">
      <c r="A26" s="30"/>
      <c r="B26" s="25"/>
      <c r="C26" s="54"/>
      <c r="D26" s="25"/>
    </row>
    <row r="27" spans="1:4" s="4" customFormat="1" ht="22" customHeight="1" x14ac:dyDescent="0.3">
      <c r="A27" s="99" t="s">
        <v>230</v>
      </c>
      <c r="B27" s="50" t="s">
        <v>302</v>
      </c>
      <c r="C27" s="102"/>
      <c r="D27" s="25"/>
    </row>
    <row r="28" spans="1:4" s="4" customFormat="1" x14ac:dyDescent="0.3">
      <c r="A28" s="30"/>
      <c r="B28" s="25"/>
      <c r="C28" s="54"/>
      <c r="D28" s="25"/>
    </row>
    <row r="29" spans="1:4" s="4" customFormat="1" ht="22" customHeight="1" x14ac:dyDescent="0.3">
      <c r="A29" s="99" t="s">
        <v>231</v>
      </c>
      <c r="B29" s="50" t="s">
        <v>303</v>
      </c>
      <c r="C29" s="102"/>
    </row>
    <row r="30" spans="1:4" s="3" customFormat="1" x14ac:dyDescent="0.3">
      <c r="A30" s="30"/>
      <c r="B30" s="28"/>
      <c r="C30" s="53"/>
      <c r="D30" s="4"/>
    </row>
    <row r="31" spans="1:4" s="4" customFormat="1" ht="22.5" customHeight="1" x14ac:dyDescent="0.3">
      <c r="A31" s="99" t="s">
        <v>232</v>
      </c>
      <c r="B31" s="50" t="s">
        <v>304</v>
      </c>
      <c r="C31" s="102"/>
    </row>
    <row r="32" spans="1:4" s="3" customFormat="1" x14ac:dyDescent="0.3">
      <c r="A32" s="30"/>
      <c r="B32" s="229" t="s">
        <v>213</v>
      </c>
      <c r="C32" s="54"/>
      <c r="D32" s="4"/>
    </row>
    <row r="33" spans="1:4" s="3" customFormat="1" ht="12" customHeight="1" x14ac:dyDescent="0.3">
      <c r="A33" s="30"/>
      <c r="B33" s="28"/>
      <c r="C33" s="53"/>
      <c r="D33" s="4"/>
    </row>
    <row r="34" spans="1:4" s="3" customFormat="1" ht="12" customHeight="1" x14ac:dyDescent="0.3">
      <c r="A34" s="30"/>
      <c r="B34" s="28"/>
      <c r="C34" s="53"/>
      <c r="D34" s="28"/>
    </row>
    <row r="35" spans="1:4" s="3" customFormat="1" ht="12" customHeight="1" x14ac:dyDescent="0.3">
      <c r="A35" s="30"/>
      <c r="B35" s="28"/>
      <c r="C35" s="53"/>
      <c r="D35" s="28"/>
    </row>
    <row r="36" spans="1:4" s="3" customFormat="1" ht="12" customHeight="1" x14ac:dyDescent="0.3">
      <c r="A36" s="30"/>
      <c r="B36" s="28"/>
      <c r="C36" s="53"/>
      <c r="D36" s="28"/>
    </row>
    <row r="37" spans="1:4" s="3" customFormat="1" ht="12" customHeight="1" x14ac:dyDescent="0.3">
      <c r="A37" s="30"/>
      <c r="B37" s="28"/>
      <c r="C37" s="53"/>
      <c r="D37" s="28"/>
    </row>
    <row r="38" spans="1:4" s="3" customFormat="1" ht="12" customHeight="1" x14ac:dyDescent="0.3">
      <c r="A38" s="30"/>
      <c r="B38" s="28"/>
      <c r="C38" s="53"/>
      <c r="D38" s="28"/>
    </row>
    <row r="39" spans="1:4" s="3" customFormat="1" ht="12" customHeight="1" x14ac:dyDescent="0.3">
      <c r="A39" s="30"/>
      <c r="B39" s="28"/>
      <c r="C39" s="53"/>
      <c r="D39" s="28"/>
    </row>
    <row r="40" spans="1:4" s="3" customFormat="1" ht="12" customHeight="1" x14ac:dyDescent="0.3">
      <c r="A40" s="30"/>
      <c r="B40" s="28"/>
      <c r="C40" s="53"/>
      <c r="D40" s="28"/>
    </row>
    <row r="41" spans="1:4" s="3" customFormat="1" ht="12" customHeight="1" x14ac:dyDescent="0.3">
      <c r="A41" s="30"/>
      <c r="B41" s="28"/>
      <c r="C41" s="53"/>
      <c r="D41" s="28"/>
    </row>
    <row r="42" spans="1:4" s="3" customFormat="1" ht="12" customHeight="1" x14ac:dyDescent="0.3">
      <c r="A42" s="30"/>
      <c r="B42" s="28"/>
      <c r="C42" s="53"/>
      <c r="D42" s="28"/>
    </row>
    <row r="43" spans="1:4" s="3" customFormat="1" ht="12" customHeight="1" x14ac:dyDescent="0.3">
      <c r="A43" s="30"/>
      <c r="B43" s="28"/>
      <c r="C43" s="53"/>
      <c r="D43" s="28"/>
    </row>
    <row r="44" spans="1:4" s="3" customFormat="1" ht="12" customHeight="1" x14ac:dyDescent="0.3">
      <c r="A44" s="30"/>
      <c r="B44" s="28"/>
      <c r="C44" s="53"/>
      <c r="D44" s="28"/>
    </row>
    <row r="45" spans="1:4" s="3" customFormat="1" ht="12" customHeight="1" x14ac:dyDescent="0.3">
      <c r="A45" s="30"/>
      <c r="B45" s="28"/>
      <c r="C45" s="53"/>
      <c r="D45" s="28"/>
    </row>
    <row r="46" spans="1:4" s="3" customFormat="1" ht="12" customHeight="1" x14ac:dyDescent="0.3">
      <c r="A46" s="30"/>
      <c r="B46" s="28"/>
      <c r="C46" s="53"/>
      <c r="D46" s="28"/>
    </row>
    <row r="47" spans="1:4" s="3" customFormat="1" ht="12" customHeight="1" x14ac:dyDescent="0.3">
      <c r="A47" s="30"/>
      <c r="B47" s="28"/>
      <c r="C47" s="53"/>
      <c r="D47" s="28"/>
    </row>
    <row r="48" spans="1:4" s="3" customFormat="1" ht="12" customHeight="1" x14ac:dyDescent="0.3">
      <c r="A48" s="30"/>
      <c r="B48" s="28"/>
      <c r="C48" s="53"/>
      <c r="D48" s="28"/>
    </row>
    <row r="49" spans="1:4" s="3" customFormat="1" ht="12" customHeight="1" x14ac:dyDescent="0.3">
      <c r="A49" s="30"/>
      <c r="B49" s="28"/>
      <c r="C49" s="53"/>
      <c r="D49" s="28"/>
    </row>
    <row r="50" spans="1:4" s="3" customFormat="1" x14ac:dyDescent="0.3">
      <c r="A50" s="30"/>
      <c r="B50" s="28"/>
      <c r="C50" s="53"/>
      <c r="D50" s="28"/>
    </row>
    <row r="51" spans="1:4" s="3" customFormat="1" x14ac:dyDescent="0.3">
      <c r="A51" s="30"/>
      <c r="B51" s="28"/>
      <c r="C51" s="53"/>
      <c r="D51" s="28"/>
    </row>
    <row r="52" spans="1:4" s="3" customFormat="1" x14ac:dyDescent="0.3">
      <c r="A52" s="30"/>
      <c r="B52" s="28"/>
      <c r="C52" s="53"/>
      <c r="D52" s="28"/>
    </row>
    <row r="53" spans="1:4" s="3" customFormat="1" x14ac:dyDescent="0.3">
      <c r="A53" s="30"/>
      <c r="B53" s="28"/>
      <c r="C53" s="53"/>
      <c r="D53" s="28"/>
    </row>
    <row r="54" spans="1:4" s="3" customFormat="1" x14ac:dyDescent="0.3">
      <c r="A54" s="30"/>
      <c r="B54" s="28"/>
      <c r="C54" s="53"/>
      <c r="D54" s="28"/>
    </row>
    <row r="55" spans="1:4" s="3" customFormat="1" x14ac:dyDescent="0.3">
      <c r="A55" s="30"/>
      <c r="B55" s="28"/>
      <c r="C55" s="53"/>
      <c r="D55" s="28"/>
    </row>
    <row r="56" spans="1:4" s="3" customFormat="1" x14ac:dyDescent="0.3">
      <c r="A56" s="30"/>
      <c r="B56" s="28"/>
      <c r="C56" s="53"/>
      <c r="D56" s="28"/>
    </row>
    <row r="57" spans="1:4" s="3" customFormat="1" x14ac:dyDescent="0.3">
      <c r="A57" s="30"/>
      <c r="B57" s="28"/>
      <c r="C57" s="53"/>
      <c r="D57" s="28"/>
    </row>
    <row r="58" spans="1:4" s="3" customFormat="1" x14ac:dyDescent="0.3">
      <c r="A58" s="30"/>
      <c r="B58" s="28"/>
      <c r="C58" s="53"/>
      <c r="D58" s="28"/>
    </row>
    <row r="59" spans="1:4" s="3" customFormat="1" x14ac:dyDescent="0.3">
      <c r="A59" s="30"/>
      <c r="B59" s="28"/>
      <c r="C59" s="53"/>
      <c r="D59" s="28"/>
    </row>
    <row r="60" spans="1:4" s="3" customFormat="1" x14ac:dyDescent="0.3">
      <c r="A60" s="30"/>
      <c r="B60" s="28"/>
      <c r="C60" s="53"/>
      <c r="D60" s="28"/>
    </row>
    <row r="61" spans="1:4" s="3" customFormat="1" x14ac:dyDescent="0.3">
      <c r="A61" s="30"/>
      <c r="B61" s="28"/>
      <c r="C61" s="53"/>
      <c r="D61" s="28"/>
    </row>
    <row r="62" spans="1:4" s="3" customFormat="1" x14ac:dyDescent="0.3">
      <c r="A62" s="30"/>
      <c r="B62" s="28"/>
      <c r="C62" s="53"/>
      <c r="D62" s="28"/>
    </row>
    <row r="63" spans="1:4" s="3" customFormat="1" x14ac:dyDescent="0.3">
      <c r="A63" s="30"/>
      <c r="B63" s="28"/>
      <c r="C63" s="53"/>
      <c r="D63" s="28"/>
    </row>
    <row r="64" spans="1:4" s="3" customFormat="1" x14ac:dyDescent="0.3">
      <c r="A64" s="30"/>
      <c r="B64" s="28"/>
      <c r="C64" s="53"/>
      <c r="D64" s="28"/>
    </row>
    <row r="65" spans="1:4" s="3" customFormat="1" x14ac:dyDescent="0.3">
      <c r="A65" s="30"/>
      <c r="B65" s="28"/>
      <c r="C65" s="53"/>
      <c r="D65" s="28"/>
    </row>
    <row r="66" spans="1:4" s="3" customFormat="1" x14ac:dyDescent="0.3">
      <c r="A66" s="30"/>
      <c r="B66" s="28"/>
      <c r="C66" s="53"/>
      <c r="D66" s="28"/>
    </row>
    <row r="67" spans="1:4" s="3" customFormat="1" x14ac:dyDescent="0.3">
      <c r="A67" s="30"/>
      <c r="B67" s="28"/>
      <c r="C67" s="53"/>
      <c r="D67" s="28"/>
    </row>
    <row r="68" spans="1:4" s="3" customFormat="1" x14ac:dyDescent="0.3">
      <c r="A68" s="30"/>
      <c r="B68" s="28"/>
      <c r="C68" s="53"/>
      <c r="D68" s="28"/>
    </row>
    <row r="69" spans="1:4" s="3" customFormat="1" x14ac:dyDescent="0.3">
      <c r="A69" s="30"/>
      <c r="B69" s="28"/>
      <c r="C69" s="53"/>
      <c r="D69" s="28"/>
    </row>
    <row r="70" spans="1:4" s="3" customFormat="1" x14ac:dyDescent="0.3">
      <c r="A70" s="30"/>
      <c r="B70" s="28"/>
      <c r="C70" s="53"/>
      <c r="D70" s="28"/>
    </row>
    <row r="71" spans="1:4" s="3" customFormat="1" x14ac:dyDescent="0.3">
      <c r="A71" s="30"/>
      <c r="B71" s="28"/>
      <c r="C71" s="53"/>
      <c r="D71" s="28"/>
    </row>
    <row r="72" spans="1:4" s="3" customFormat="1" x14ac:dyDescent="0.3">
      <c r="A72" s="30"/>
      <c r="B72" s="28"/>
      <c r="C72" s="53"/>
      <c r="D72" s="28"/>
    </row>
    <row r="73" spans="1:4" s="3" customFormat="1" x14ac:dyDescent="0.3">
      <c r="A73" s="30"/>
      <c r="B73" s="28"/>
      <c r="C73" s="53"/>
      <c r="D73" s="28"/>
    </row>
    <row r="74" spans="1:4" s="3" customFormat="1" x14ac:dyDescent="0.3">
      <c r="A74" s="30"/>
      <c r="B74" s="28"/>
      <c r="C74" s="53"/>
      <c r="D74" s="28"/>
    </row>
    <row r="75" spans="1:4" s="3" customFormat="1" x14ac:dyDescent="0.3">
      <c r="A75" s="30"/>
      <c r="B75" s="28"/>
      <c r="C75" s="53"/>
      <c r="D75" s="28"/>
    </row>
    <row r="76" spans="1:4" s="3" customFormat="1" x14ac:dyDescent="0.3">
      <c r="A76" s="30"/>
      <c r="B76" s="28"/>
      <c r="C76" s="53"/>
      <c r="D76" s="28"/>
    </row>
    <row r="77" spans="1:4" s="3" customFormat="1" x14ac:dyDescent="0.3">
      <c r="A77" s="30"/>
      <c r="B77" s="28"/>
      <c r="C77" s="53"/>
      <c r="D77" s="28"/>
    </row>
    <row r="78" spans="1:4" s="3" customFormat="1" x14ac:dyDescent="0.3">
      <c r="A78" s="30"/>
      <c r="B78" s="28"/>
      <c r="C78" s="53"/>
      <c r="D78" s="28"/>
    </row>
    <row r="79" spans="1:4" s="3" customFormat="1" x14ac:dyDescent="0.3">
      <c r="A79" s="30"/>
      <c r="B79" s="28"/>
      <c r="C79" s="53"/>
      <c r="D79" s="28"/>
    </row>
    <row r="80" spans="1:4" s="3" customFormat="1" x14ac:dyDescent="0.3">
      <c r="A80" s="30"/>
      <c r="B80" s="28"/>
      <c r="C80" s="53"/>
      <c r="D80" s="28"/>
    </row>
    <row r="81" spans="1:4" s="3" customFormat="1" x14ac:dyDescent="0.3">
      <c r="A81" s="30"/>
      <c r="B81" s="28"/>
      <c r="C81" s="53"/>
      <c r="D81" s="28"/>
    </row>
    <row r="82" spans="1:4" s="3" customFormat="1" x14ac:dyDescent="0.3">
      <c r="A82" s="30"/>
      <c r="B82" s="28"/>
      <c r="C82" s="53"/>
      <c r="D82" s="28"/>
    </row>
    <row r="83" spans="1:4" s="3" customFormat="1" x14ac:dyDescent="0.3">
      <c r="A83" s="30"/>
      <c r="B83" s="28"/>
      <c r="C83" s="53"/>
      <c r="D83" s="28"/>
    </row>
    <row r="84" spans="1:4" s="3" customFormat="1" x14ac:dyDescent="0.3">
      <c r="A84" s="30"/>
      <c r="B84" s="28"/>
      <c r="C84" s="53"/>
      <c r="D84" s="28"/>
    </row>
    <row r="85" spans="1:4" s="3" customFormat="1" x14ac:dyDescent="0.3">
      <c r="A85" s="30"/>
      <c r="B85" s="28"/>
      <c r="C85" s="53"/>
      <c r="D85" s="28"/>
    </row>
    <row r="86" spans="1:4" s="3" customFormat="1" x14ac:dyDescent="0.3">
      <c r="A86" s="30"/>
      <c r="B86" s="28"/>
      <c r="C86" s="53"/>
      <c r="D86" s="28"/>
    </row>
    <row r="87" spans="1:4" s="3" customFormat="1" x14ac:dyDescent="0.3">
      <c r="A87" s="30"/>
      <c r="B87" s="28"/>
      <c r="C87" s="53"/>
      <c r="D87" s="28"/>
    </row>
    <row r="88" spans="1:4" s="3" customFormat="1" x14ac:dyDescent="0.3">
      <c r="A88" s="30"/>
      <c r="B88" s="28"/>
      <c r="C88" s="53"/>
      <c r="D88" s="28"/>
    </row>
    <row r="89" spans="1:4" s="3" customFormat="1" x14ac:dyDescent="0.3">
      <c r="A89" s="30"/>
      <c r="B89" s="28"/>
      <c r="C89" s="53"/>
      <c r="D89" s="28"/>
    </row>
    <row r="90" spans="1:4" s="3" customFormat="1" x14ac:dyDescent="0.3">
      <c r="A90" s="30"/>
      <c r="B90" s="28"/>
      <c r="C90" s="53"/>
      <c r="D90" s="28"/>
    </row>
    <row r="91" spans="1:4" s="3" customFormat="1" x14ac:dyDescent="0.3">
      <c r="A91" s="30"/>
      <c r="B91" s="28"/>
      <c r="C91" s="53"/>
      <c r="D91" s="28"/>
    </row>
    <row r="92" spans="1:4" s="3" customFormat="1" x14ac:dyDescent="0.3">
      <c r="A92" s="30"/>
      <c r="B92" s="28"/>
      <c r="C92" s="53"/>
      <c r="D92" s="28"/>
    </row>
    <row r="93" spans="1:4" s="3" customFormat="1" x14ac:dyDescent="0.3">
      <c r="A93" s="30"/>
      <c r="B93" s="28"/>
      <c r="C93" s="53"/>
      <c r="D93" s="28"/>
    </row>
    <row r="94" spans="1:4" s="3" customFormat="1" x14ac:dyDescent="0.3">
      <c r="A94" s="30"/>
      <c r="B94" s="28"/>
      <c r="C94" s="53"/>
      <c r="D94" s="28"/>
    </row>
    <row r="95" spans="1:4" s="3" customFormat="1" x14ac:dyDescent="0.3">
      <c r="A95" s="30"/>
      <c r="B95" s="28"/>
      <c r="C95" s="53"/>
      <c r="D95" s="28"/>
    </row>
    <row r="96" spans="1:4" s="3" customFormat="1" x14ac:dyDescent="0.3">
      <c r="A96" s="30"/>
      <c r="B96" s="28"/>
      <c r="C96" s="53"/>
      <c r="D96" s="28"/>
    </row>
    <row r="97" spans="1:4" s="3" customFormat="1" x14ac:dyDescent="0.3">
      <c r="A97" s="30"/>
      <c r="B97" s="28"/>
      <c r="C97" s="53"/>
      <c r="D97" s="28"/>
    </row>
    <row r="98" spans="1:4" s="3" customFormat="1" x14ac:dyDescent="0.3">
      <c r="A98" s="30"/>
      <c r="B98" s="28"/>
      <c r="C98" s="53"/>
      <c r="D98" s="28"/>
    </row>
    <row r="99" spans="1:4" s="3" customFormat="1" x14ac:dyDescent="0.3">
      <c r="A99" s="30"/>
      <c r="B99" s="28"/>
      <c r="C99" s="53"/>
      <c r="D99" s="28"/>
    </row>
    <row r="100" spans="1:4" s="3" customFormat="1" x14ac:dyDescent="0.3">
      <c r="A100" s="30"/>
      <c r="B100" s="28"/>
      <c r="C100" s="53"/>
      <c r="D100" s="28"/>
    </row>
    <row r="101" spans="1:4" s="3" customFormat="1" x14ac:dyDescent="0.3">
      <c r="A101" s="30"/>
      <c r="B101" s="28"/>
      <c r="C101" s="53"/>
      <c r="D101" s="28"/>
    </row>
    <row r="102" spans="1:4" s="3" customFormat="1" x14ac:dyDescent="0.3">
      <c r="A102" s="30"/>
      <c r="B102" s="28"/>
      <c r="C102" s="53"/>
      <c r="D102" s="28"/>
    </row>
    <row r="103" spans="1:4" s="3" customFormat="1" x14ac:dyDescent="0.3">
      <c r="A103" s="30"/>
      <c r="B103" s="28"/>
      <c r="C103" s="53"/>
      <c r="D103" s="28"/>
    </row>
    <row r="104" spans="1:4" s="3" customFormat="1" x14ac:dyDescent="0.3">
      <c r="A104" s="30"/>
      <c r="B104" s="28"/>
      <c r="C104" s="53"/>
      <c r="D104" s="28"/>
    </row>
    <row r="105" spans="1:4" s="3" customFormat="1" x14ac:dyDescent="0.3">
      <c r="A105" s="30"/>
      <c r="B105" s="28"/>
      <c r="C105" s="53"/>
      <c r="D105" s="28"/>
    </row>
    <row r="106" spans="1:4" s="3" customFormat="1" x14ac:dyDescent="0.3">
      <c r="A106" s="30"/>
      <c r="B106" s="28"/>
      <c r="C106" s="53"/>
      <c r="D106" s="28"/>
    </row>
    <row r="107" spans="1:4" s="3" customFormat="1" x14ac:dyDescent="0.3">
      <c r="A107" s="30"/>
      <c r="B107" s="28"/>
      <c r="C107" s="53"/>
      <c r="D107" s="28"/>
    </row>
    <row r="108" spans="1:4" s="3" customFormat="1" x14ac:dyDescent="0.3">
      <c r="A108" s="30"/>
      <c r="B108" s="28"/>
      <c r="C108" s="53"/>
      <c r="D108" s="28"/>
    </row>
    <row r="109" spans="1:4" s="3" customFormat="1" x14ac:dyDescent="0.3">
      <c r="A109" s="30"/>
      <c r="B109" s="28"/>
      <c r="C109" s="53"/>
      <c r="D109" s="28"/>
    </row>
    <row r="110" spans="1:4" s="3" customFormat="1" x14ac:dyDescent="0.3">
      <c r="A110" s="30"/>
      <c r="B110" s="28"/>
      <c r="C110" s="53"/>
      <c r="D110" s="28"/>
    </row>
    <row r="111" spans="1:4" s="3" customFormat="1" x14ac:dyDescent="0.3">
      <c r="A111" s="30"/>
      <c r="B111" s="28"/>
      <c r="C111" s="53"/>
      <c r="D111" s="28"/>
    </row>
    <row r="112" spans="1:4" s="3" customFormat="1" x14ac:dyDescent="0.3">
      <c r="A112" s="30"/>
      <c r="B112" s="28"/>
      <c r="C112" s="53"/>
      <c r="D112" s="28"/>
    </row>
    <row r="113" spans="1:4" s="3" customFormat="1" x14ac:dyDescent="0.3">
      <c r="A113" s="30"/>
      <c r="B113" s="28"/>
      <c r="C113" s="53"/>
      <c r="D113" s="28"/>
    </row>
    <row r="114" spans="1:4" s="3" customFormat="1" x14ac:dyDescent="0.3">
      <c r="A114" s="30"/>
      <c r="B114" s="28"/>
      <c r="C114" s="53"/>
      <c r="D114" s="28"/>
    </row>
    <row r="115" spans="1:4" s="3" customFormat="1" x14ac:dyDescent="0.3">
      <c r="A115" s="30"/>
      <c r="B115" s="28"/>
      <c r="C115" s="53"/>
      <c r="D115" s="28"/>
    </row>
    <row r="116" spans="1:4" s="3" customFormat="1" x14ac:dyDescent="0.3">
      <c r="A116" s="30"/>
      <c r="B116" s="28"/>
      <c r="C116" s="53"/>
      <c r="D116" s="28"/>
    </row>
    <row r="117" spans="1:4" s="3" customFormat="1" x14ac:dyDescent="0.3">
      <c r="A117" s="30"/>
      <c r="B117" s="28"/>
      <c r="C117" s="53"/>
      <c r="D117" s="28"/>
    </row>
    <row r="118" spans="1:4" s="3" customFormat="1" x14ac:dyDescent="0.3">
      <c r="A118" s="30"/>
      <c r="B118" s="28"/>
      <c r="C118" s="53"/>
      <c r="D118" s="28"/>
    </row>
    <row r="119" spans="1:4" s="3" customFormat="1" x14ac:dyDescent="0.3">
      <c r="A119" s="30"/>
      <c r="B119" s="28"/>
      <c r="C119" s="53"/>
      <c r="D119" s="28"/>
    </row>
    <row r="120" spans="1:4" s="3" customFormat="1" x14ac:dyDescent="0.3">
      <c r="A120" s="30"/>
      <c r="B120" s="28"/>
      <c r="C120" s="53"/>
      <c r="D120" s="28"/>
    </row>
    <row r="121" spans="1:4" s="3" customFormat="1" x14ac:dyDescent="0.3">
      <c r="A121" s="30"/>
      <c r="B121" s="28"/>
      <c r="C121" s="53"/>
      <c r="D121" s="28"/>
    </row>
    <row r="122" spans="1:4" s="3" customFormat="1" x14ac:dyDescent="0.3">
      <c r="A122" s="30"/>
      <c r="B122" s="28"/>
      <c r="C122" s="53"/>
      <c r="D122" s="28"/>
    </row>
    <row r="123" spans="1:4" s="3" customFormat="1" x14ac:dyDescent="0.3">
      <c r="A123" s="30"/>
      <c r="B123" s="28"/>
      <c r="C123" s="53"/>
      <c r="D123" s="28"/>
    </row>
    <row r="124" spans="1:4" s="3" customFormat="1" x14ac:dyDescent="0.3">
      <c r="A124" s="30"/>
      <c r="B124" s="28"/>
      <c r="C124" s="53"/>
      <c r="D124" s="28"/>
    </row>
    <row r="125" spans="1:4" s="3" customFormat="1" x14ac:dyDescent="0.3">
      <c r="A125" s="30"/>
      <c r="B125" s="28"/>
      <c r="C125" s="53"/>
      <c r="D125" s="28"/>
    </row>
    <row r="126" spans="1:4" s="3" customFormat="1" x14ac:dyDescent="0.3">
      <c r="A126" s="30"/>
      <c r="B126" s="28"/>
      <c r="C126" s="53"/>
      <c r="D126" s="28"/>
    </row>
    <row r="127" spans="1:4" s="3" customFormat="1" x14ac:dyDescent="0.3">
      <c r="A127" s="30"/>
      <c r="B127" s="28"/>
      <c r="C127" s="53"/>
      <c r="D127" s="28"/>
    </row>
    <row r="128" spans="1:4" s="3" customFormat="1" x14ac:dyDescent="0.3">
      <c r="A128" s="30"/>
      <c r="B128" s="28"/>
      <c r="C128" s="53"/>
      <c r="D128" s="28"/>
    </row>
    <row r="129" spans="1:4" s="3" customFormat="1" x14ac:dyDescent="0.3">
      <c r="A129" s="30"/>
      <c r="B129" s="28"/>
      <c r="C129" s="53"/>
      <c r="D129" s="28"/>
    </row>
    <row r="130" spans="1:4" s="3" customFormat="1" x14ac:dyDescent="0.3">
      <c r="A130" s="30"/>
      <c r="B130" s="28"/>
      <c r="C130" s="53"/>
      <c r="D130" s="28"/>
    </row>
    <row r="131" spans="1:4" s="3" customFormat="1" x14ac:dyDescent="0.3">
      <c r="A131" s="30"/>
      <c r="B131" s="28"/>
      <c r="C131" s="53"/>
      <c r="D131" s="28"/>
    </row>
    <row r="132" spans="1:4" s="3" customFormat="1" x14ac:dyDescent="0.3">
      <c r="A132" s="30"/>
      <c r="B132" s="28"/>
      <c r="C132" s="53"/>
      <c r="D132" s="28"/>
    </row>
    <row r="133" spans="1:4" s="3" customFormat="1" x14ac:dyDescent="0.3">
      <c r="A133" s="30"/>
      <c r="B133" s="28"/>
      <c r="C133" s="53"/>
      <c r="D133" s="28"/>
    </row>
    <row r="134" spans="1:4" s="3" customFormat="1" x14ac:dyDescent="0.3">
      <c r="A134" s="30"/>
      <c r="B134" s="28"/>
      <c r="C134" s="53"/>
      <c r="D134" s="28"/>
    </row>
    <row r="135" spans="1:4" s="3" customFormat="1" x14ac:dyDescent="0.3">
      <c r="A135" s="30"/>
      <c r="B135" s="28"/>
      <c r="C135" s="53"/>
      <c r="D135" s="28"/>
    </row>
    <row r="136" spans="1:4" s="3" customFormat="1" x14ac:dyDescent="0.3">
      <c r="A136" s="30"/>
      <c r="B136" s="28"/>
      <c r="C136" s="53"/>
      <c r="D136" s="28"/>
    </row>
    <row r="137" spans="1:4" s="3" customFormat="1" x14ac:dyDescent="0.3">
      <c r="A137" s="30"/>
      <c r="B137" s="28"/>
      <c r="C137" s="53"/>
      <c r="D137" s="28"/>
    </row>
    <row r="138" spans="1:4" s="3" customFormat="1" x14ac:dyDescent="0.3">
      <c r="A138" s="30"/>
      <c r="B138" s="28"/>
      <c r="C138" s="53"/>
      <c r="D138" s="28"/>
    </row>
    <row r="139" spans="1:4" s="3" customFormat="1" x14ac:dyDescent="0.3">
      <c r="A139" s="30"/>
      <c r="B139" s="28"/>
      <c r="C139" s="53"/>
      <c r="D139" s="28"/>
    </row>
    <row r="140" spans="1:4" s="3" customFormat="1" x14ac:dyDescent="0.3">
      <c r="A140" s="30"/>
      <c r="B140" s="28"/>
      <c r="C140" s="53"/>
      <c r="D140" s="28"/>
    </row>
    <row r="141" spans="1:4" s="3" customFormat="1" x14ac:dyDescent="0.3">
      <c r="A141" s="30"/>
      <c r="B141" s="28"/>
      <c r="C141" s="53"/>
      <c r="D141" s="28"/>
    </row>
    <row r="142" spans="1:4" s="3" customFormat="1" x14ac:dyDescent="0.3">
      <c r="A142" s="30"/>
      <c r="B142" s="28"/>
      <c r="C142" s="53"/>
      <c r="D142" s="28"/>
    </row>
    <row r="143" spans="1:4" s="3" customFormat="1" x14ac:dyDescent="0.3">
      <c r="A143" s="30"/>
      <c r="B143" s="28"/>
      <c r="C143" s="53"/>
      <c r="D143" s="28"/>
    </row>
    <row r="144" spans="1:4" s="3" customFormat="1" x14ac:dyDescent="0.3">
      <c r="A144" s="30"/>
      <c r="B144" s="28"/>
      <c r="C144" s="53"/>
      <c r="D144" s="28"/>
    </row>
    <row r="145" spans="1:4" s="3" customFormat="1" x14ac:dyDescent="0.3">
      <c r="A145" s="30"/>
      <c r="B145" s="28"/>
      <c r="C145" s="53"/>
      <c r="D145" s="28"/>
    </row>
    <row r="146" spans="1:4" s="3" customFormat="1" x14ac:dyDescent="0.3">
      <c r="A146" s="30"/>
      <c r="B146" s="28"/>
      <c r="C146" s="53"/>
      <c r="D146" s="28"/>
    </row>
    <row r="147" spans="1:4" s="3" customFormat="1" x14ac:dyDescent="0.3">
      <c r="A147" s="30"/>
      <c r="B147" s="28"/>
      <c r="C147" s="53"/>
      <c r="D147" s="28"/>
    </row>
    <row r="148" spans="1:4" s="3" customFormat="1" x14ac:dyDescent="0.3">
      <c r="A148" s="30"/>
      <c r="B148" s="28"/>
      <c r="C148" s="53"/>
      <c r="D148" s="28"/>
    </row>
    <row r="149" spans="1:4" s="3" customFormat="1" x14ac:dyDescent="0.3">
      <c r="A149" s="30"/>
      <c r="B149" s="28"/>
      <c r="C149" s="53"/>
      <c r="D149" s="28"/>
    </row>
    <row r="150" spans="1:4" s="3" customFormat="1" x14ac:dyDescent="0.3">
      <c r="A150" s="30"/>
      <c r="B150" s="28"/>
      <c r="C150" s="53"/>
      <c r="D150" s="28"/>
    </row>
    <row r="151" spans="1:4" s="3" customFormat="1" x14ac:dyDescent="0.3">
      <c r="A151" s="30"/>
      <c r="B151" s="28"/>
      <c r="C151" s="53"/>
      <c r="D151" s="28"/>
    </row>
    <row r="152" spans="1:4" s="3" customFormat="1" x14ac:dyDescent="0.3">
      <c r="A152" s="30"/>
      <c r="B152" s="28"/>
      <c r="C152" s="53"/>
      <c r="D152" s="28"/>
    </row>
    <row r="153" spans="1:4" s="3" customFormat="1" x14ac:dyDescent="0.3">
      <c r="A153" s="30"/>
      <c r="B153" s="28"/>
      <c r="C153" s="53"/>
      <c r="D153" s="28"/>
    </row>
    <row r="154" spans="1:4" s="3" customFormat="1" x14ac:dyDescent="0.3">
      <c r="A154" s="30"/>
      <c r="B154" s="28"/>
      <c r="C154" s="53"/>
      <c r="D154" s="28"/>
    </row>
    <row r="155" spans="1:4" s="3" customFormat="1" x14ac:dyDescent="0.3">
      <c r="A155" s="30"/>
      <c r="B155" s="28"/>
      <c r="C155" s="53"/>
      <c r="D155" s="28"/>
    </row>
    <row r="156" spans="1:4" s="3" customFormat="1" x14ac:dyDescent="0.3">
      <c r="A156" s="30"/>
      <c r="B156" s="28"/>
      <c r="C156" s="53"/>
      <c r="D156" s="28"/>
    </row>
    <row r="157" spans="1:4" s="3" customFormat="1" x14ac:dyDescent="0.3">
      <c r="A157" s="30"/>
      <c r="B157" s="28"/>
      <c r="C157" s="53"/>
      <c r="D157" s="28"/>
    </row>
    <row r="158" spans="1:4" s="3" customFormat="1" x14ac:dyDescent="0.3">
      <c r="A158" s="30"/>
      <c r="B158" s="28"/>
      <c r="C158" s="53"/>
      <c r="D158" s="28"/>
    </row>
    <row r="159" spans="1:4" s="3" customFormat="1" x14ac:dyDescent="0.3">
      <c r="A159" s="30"/>
      <c r="B159" s="28"/>
      <c r="C159" s="53"/>
      <c r="D159" s="28"/>
    </row>
    <row r="160" spans="1:4" s="3" customFormat="1" x14ac:dyDescent="0.3">
      <c r="A160" s="30"/>
      <c r="B160" s="28"/>
      <c r="C160" s="53"/>
      <c r="D160" s="28"/>
    </row>
    <row r="161" spans="1:4" s="3" customFormat="1" x14ac:dyDescent="0.3">
      <c r="A161" s="30"/>
      <c r="B161" s="28"/>
      <c r="C161" s="53"/>
      <c r="D161" s="28"/>
    </row>
    <row r="162" spans="1:4" s="3" customFormat="1" x14ac:dyDescent="0.3">
      <c r="A162" s="30"/>
      <c r="B162" s="28"/>
      <c r="C162" s="53"/>
      <c r="D162" s="28"/>
    </row>
    <row r="163" spans="1:4" s="3" customFormat="1" x14ac:dyDescent="0.3">
      <c r="A163" s="30"/>
      <c r="B163" s="28"/>
      <c r="C163" s="53"/>
      <c r="D163" s="28"/>
    </row>
    <row r="164" spans="1:4" s="3" customFormat="1" x14ac:dyDescent="0.3">
      <c r="A164" s="30"/>
      <c r="B164" s="28"/>
      <c r="C164" s="53"/>
      <c r="D164" s="28"/>
    </row>
    <row r="165" spans="1:4" s="3" customFormat="1" x14ac:dyDescent="0.3">
      <c r="A165" s="30"/>
      <c r="B165" s="28"/>
      <c r="C165" s="53"/>
      <c r="D165" s="28"/>
    </row>
    <row r="166" spans="1:4" s="3" customFormat="1" x14ac:dyDescent="0.3">
      <c r="A166" s="30"/>
      <c r="B166" s="28"/>
      <c r="C166" s="53"/>
      <c r="D166" s="28"/>
    </row>
    <row r="167" spans="1:4" s="3" customFormat="1" x14ac:dyDescent="0.3">
      <c r="A167" s="30"/>
      <c r="B167" s="28"/>
      <c r="C167" s="53"/>
      <c r="D167" s="28"/>
    </row>
    <row r="168" spans="1:4" s="3" customFormat="1" x14ac:dyDescent="0.3">
      <c r="A168" s="30"/>
      <c r="B168" s="28"/>
      <c r="C168" s="53"/>
      <c r="D168" s="28"/>
    </row>
    <row r="169" spans="1:4" s="3" customFormat="1" x14ac:dyDescent="0.3">
      <c r="A169" s="30"/>
      <c r="B169" s="28"/>
      <c r="C169" s="53"/>
      <c r="D169" s="28"/>
    </row>
    <row r="170" spans="1:4" s="3" customFormat="1" x14ac:dyDescent="0.3">
      <c r="A170" s="30"/>
      <c r="B170" s="28"/>
      <c r="C170" s="53"/>
      <c r="D170" s="28"/>
    </row>
    <row r="171" spans="1:4" s="3" customFormat="1" x14ac:dyDescent="0.3">
      <c r="A171" s="30"/>
      <c r="B171" s="28"/>
      <c r="C171" s="53"/>
      <c r="D171" s="28"/>
    </row>
    <row r="172" spans="1:4" s="3" customFormat="1" x14ac:dyDescent="0.3">
      <c r="A172" s="30"/>
      <c r="B172" s="28"/>
      <c r="C172" s="53"/>
      <c r="D172" s="28"/>
    </row>
    <row r="173" spans="1:4" s="3" customFormat="1" x14ac:dyDescent="0.3">
      <c r="A173" s="30"/>
      <c r="B173" s="28"/>
      <c r="C173" s="53"/>
      <c r="D173" s="28"/>
    </row>
    <row r="174" spans="1:4" s="3" customFormat="1" x14ac:dyDescent="0.3">
      <c r="A174" s="30"/>
      <c r="B174" s="28"/>
      <c r="C174" s="53"/>
      <c r="D174" s="28"/>
    </row>
    <row r="175" spans="1:4" s="3" customFormat="1" x14ac:dyDescent="0.3">
      <c r="A175" s="30"/>
      <c r="B175" s="28"/>
      <c r="C175" s="53"/>
      <c r="D175" s="28"/>
    </row>
    <row r="176" spans="1:4" s="3" customFormat="1" x14ac:dyDescent="0.3">
      <c r="A176" s="30"/>
      <c r="B176" s="28"/>
      <c r="C176" s="53"/>
      <c r="D176" s="28"/>
    </row>
    <row r="177" spans="1:4" s="3" customFormat="1" x14ac:dyDescent="0.3">
      <c r="A177" s="30"/>
      <c r="B177" s="28"/>
      <c r="C177" s="53"/>
      <c r="D177" s="28"/>
    </row>
    <row r="178" spans="1:4" s="3" customFormat="1" x14ac:dyDescent="0.3">
      <c r="A178" s="30"/>
      <c r="B178" s="28"/>
      <c r="C178" s="53"/>
      <c r="D178" s="28"/>
    </row>
    <row r="179" spans="1:4" s="3" customFormat="1" x14ac:dyDescent="0.3">
      <c r="A179" s="30"/>
      <c r="B179" s="28"/>
      <c r="C179" s="53"/>
      <c r="D179" s="28"/>
    </row>
    <row r="180" spans="1:4" s="3" customFormat="1" x14ac:dyDescent="0.3">
      <c r="A180" s="30"/>
      <c r="B180" s="28"/>
      <c r="C180" s="53"/>
      <c r="D180" s="28"/>
    </row>
    <row r="181" spans="1:4" s="3" customFormat="1" x14ac:dyDescent="0.3">
      <c r="A181" s="30"/>
      <c r="B181" s="28"/>
      <c r="C181" s="53"/>
      <c r="D181" s="28"/>
    </row>
    <row r="182" spans="1:4" s="3" customFormat="1" x14ac:dyDescent="0.3">
      <c r="A182" s="30"/>
      <c r="B182" s="28"/>
      <c r="C182" s="53"/>
      <c r="D182" s="28"/>
    </row>
    <row r="183" spans="1:4" s="3" customFormat="1" x14ac:dyDescent="0.3">
      <c r="A183" s="30"/>
      <c r="B183" s="28"/>
      <c r="C183" s="53"/>
      <c r="D183" s="28"/>
    </row>
    <row r="184" spans="1:4" s="3" customFormat="1" x14ac:dyDescent="0.3">
      <c r="A184" s="30"/>
      <c r="B184" s="28"/>
      <c r="C184" s="53"/>
      <c r="D184" s="28"/>
    </row>
    <row r="185" spans="1:4" s="3" customFormat="1" x14ac:dyDescent="0.3">
      <c r="A185" s="30"/>
      <c r="B185" s="28"/>
      <c r="C185" s="53"/>
      <c r="D185" s="28"/>
    </row>
    <row r="186" spans="1:4" s="3" customFormat="1" x14ac:dyDescent="0.3">
      <c r="A186" s="30"/>
      <c r="B186" s="28"/>
      <c r="C186" s="53"/>
      <c r="D186" s="28"/>
    </row>
    <row r="187" spans="1:4" s="3" customFormat="1" x14ac:dyDescent="0.3">
      <c r="A187" s="30"/>
      <c r="B187" s="28"/>
      <c r="C187" s="53"/>
      <c r="D187" s="28"/>
    </row>
    <row r="188" spans="1:4" s="3" customFormat="1" x14ac:dyDescent="0.3">
      <c r="A188" s="30"/>
      <c r="B188" s="28"/>
      <c r="C188" s="53"/>
      <c r="D188" s="28"/>
    </row>
    <row r="189" spans="1:4" s="3" customFormat="1" x14ac:dyDescent="0.3">
      <c r="A189" s="30"/>
      <c r="B189" s="28"/>
      <c r="C189" s="53"/>
      <c r="D189" s="28"/>
    </row>
    <row r="190" spans="1:4" s="3" customFormat="1" x14ac:dyDescent="0.3">
      <c r="A190" s="30"/>
      <c r="B190" s="28"/>
      <c r="C190" s="53"/>
      <c r="D190" s="28"/>
    </row>
    <row r="191" spans="1:4" s="3" customFormat="1" x14ac:dyDescent="0.3">
      <c r="A191" s="30"/>
      <c r="B191" s="28"/>
      <c r="C191" s="53"/>
      <c r="D191" s="28"/>
    </row>
    <row r="192" spans="1:4" s="3" customFormat="1" x14ac:dyDescent="0.3">
      <c r="A192" s="30"/>
      <c r="B192" s="28"/>
      <c r="C192" s="53"/>
      <c r="D192" s="28"/>
    </row>
    <row r="193" spans="1:4" s="3" customFormat="1" x14ac:dyDescent="0.3">
      <c r="A193" s="30"/>
      <c r="B193" s="28"/>
      <c r="C193" s="53"/>
      <c r="D193" s="28"/>
    </row>
    <row r="194" spans="1:4" s="3" customFormat="1" x14ac:dyDescent="0.3">
      <c r="A194" s="30"/>
      <c r="B194" s="28"/>
      <c r="C194" s="53"/>
      <c r="D194" s="28"/>
    </row>
  </sheetData>
  <mergeCells count="2">
    <mergeCell ref="A1:C2"/>
    <mergeCell ref="E1:E2"/>
  </mergeCells>
  <hyperlinks>
    <hyperlink ref="E1:E2" location="'Menu principal'!A1" display="Menu principal" xr:uid="{BB28C00D-D4A8-4A4B-89B0-4351FC8A69EA}"/>
    <hyperlink ref="B13" location="GLOSSAIRE!A1" display="Attention, le code INSEE (ou COG - code officiel géographique) est différent du code postal. Reportez-vous au glossaire pour plus de précision." xr:uid="{D04E301A-FB43-4FCF-BB9B-3432BCF56684}"/>
    <hyperlink ref="B32" location="GLOSSAIRE!A1" display="Attention, le code INSEE (ou COG - code officiel géographique) est différent du code postal. Reportez-vous au glossaire pour plus de précision." xr:uid="{A918A96B-D289-4787-B4FA-CBD6C0BBF590}"/>
    <hyperlink ref="B25" location="GLOSSAIRE!A1" display="Attention, le code INSEE (ou COG - code officiel géographique) est différent du code postal. Reportez-vous au glossaire pour plus de précision." xr:uid="{820C63C3-92EC-4816-B2C1-83557F320875}"/>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C463CB2-D813-43B6-BEC3-19C447B1ECE5}">
          <x14:formula1>
            <xm:f>Liste!$B$1:$B$2</xm:f>
          </x14:formula1>
          <xm:sqref>C22 C24 C20 C12 C27 C17 C9 C6 C29 C15 C31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6BC1B-3E32-44CD-83B9-D006844C0A31}">
  <dimension ref="A1:E160"/>
  <sheetViews>
    <sheetView zoomScale="140" zoomScaleNormal="140" workbookViewId="0">
      <pane ySplit="4" topLeftCell="A5" activePane="bottomLeft" state="frozen"/>
      <selection pane="bottomLeft" activeCell="E9" sqref="E9"/>
    </sheetView>
  </sheetViews>
  <sheetFormatPr baseColWidth="10" defaultColWidth="10.81640625" defaultRowHeight="13" x14ac:dyDescent="0.3"/>
  <cols>
    <col min="1" max="1" width="5.81640625" style="271" customWidth="1"/>
    <col min="2" max="2" width="109.6328125" style="272" customWidth="1"/>
    <col min="3" max="3" width="39.453125" style="273" customWidth="1"/>
    <col min="4" max="4" width="10.81640625" style="272"/>
    <col min="5" max="5" width="13.6328125" style="274" customWidth="1"/>
    <col min="6" max="16384" width="10.81640625" style="274"/>
  </cols>
  <sheetData>
    <row r="1" spans="1:5" s="239" customFormat="1" ht="14.5" customHeight="1" x14ac:dyDescent="0.35">
      <c r="A1" s="322" t="s">
        <v>237</v>
      </c>
      <c r="B1" s="322"/>
      <c r="C1" s="322"/>
      <c r="D1" s="238"/>
      <c r="E1" s="323" t="s">
        <v>7</v>
      </c>
    </row>
    <row r="2" spans="1:5" s="239" customFormat="1" ht="14.5" customHeight="1" x14ac:dyDescent="0.35">
      <c r="A2" s="322"/>
      <c r="B2" s="322"/>
      <c r="C2" s="322"/>
      <c r="D2" s="238"/>
      <c r="E2" s="323"/>
    </row>
    <row r="3" spans="1:5" s="239" customFormat="1" ht="14.5" x14ac:dyDescent="0.35">
      <c r="A3" s="240"/>
      <c r="B3" s="241"/>
      <c r="C3" s="242"/>
      <c r="D3" s="238"/>
    </row>
    <row r="4" spans="1:5" s="245" customFormat="1" ht="18" x14ac:dyDescent="0.7">
      <c r="A4" s="243" t="s">
        <v>28</v>
      </c>
      <c r="B4" s="244" t="s">
        <v>53</v>
      </c>
      <c r="C4" s="243" t="s">
        <v>49</v>
      </c>
      <c r="D4" s="238"/>
    </row>
    <row r="5" spans="1:5" s="249" customFormat="1" ht="12.5" customHeight="1" x14ac:dyDescent="0.7">
      <c r="A5" s="246"/>
      <c r="B5" s="247"/>
      <c r="C5" s="248"/>
      <c r="D5" s="239"/>
    </row>
    <row r="6" spans="1:5" s="253" customFormat="1" ht="28.5" customHeight="1" x14ac:dyDescent="0.35">
      <c r="A6" s="250" t="s">
        <v>13</v>
      </c>
      <c r="B6" s="251" t="s">
        <v>241</v>
      </c>
      <c r="C6" s="252"/>
      <c r="D6" s="239"/>
    </row>
    <row r="7" spans="1:5" s="256" customFormat="1" ht="14.5" x14ac:dyDescent="0.35">
      <c r="A7" s="254"/>
      <c r="B7" s="254"/>
      <c r="C7" s="255"/>
      <c r="D7" s="239"/>
    </row>
    <row r="8" spans="1:5" s="257" customFormat="1" ht="26" x14ac:dyDescent="0.35">
      <c r="A8" s="250" t="s">
        <v>14</v>
      </c>
      <c r="B8" s="251" t="s">
        <v>71</v>
      </c>
      <c r="C8" s="252"/>
      <c r="D8" s="239"/>
    </row>
    <row r="9" spans="1:5" s="256" customFormat="1" ht="14.5" x14ac:dyDescent="0.35">
      <c r="A9" s="258"/>
      <c r="B9" s="254"/>
      <c r="C9" s="255"/>
      <c r="D9" s="239"/>
    </row>
    <row r="10" spans="1:5" s="253" customFormat="1" ht="16.5" customHeight="1" x14ac:dyDescent="0.35">
      <c r="A10" s="250" t="s">
        <v>15</v>
      </c>
      <c r="B10" s="259" t="s">
        <v>180</v>
      </c>
      <c r="C10" s="252"/>
      <c r="D10" s="239"/>
    </row>
    <row r="11" spans="1:5" s="253" customFormat="1" ht="16.5" customHeight="1" x14ac:dyDescent="0.35">
      <c r="A11" s="260"/>
      <c r="B11" s="261" t="s">
        <v>305</v>
      </c>
      <c r="C11" s="255"/>
      <c r="D11" s="239"/>
    </row>
    <row r="12" spans="1:5" s="256" customFormat="1" ht="14.5" x14ac:dyDescent="0.35">
      <c r="A12" s="258"/>
      <c r="B12" s="254"/>
      <c r="C12" s="255"/>
      <c r="D12" s="239"/>
    </row>
    <row r="13" spans="1:5" s="253" customFormat="1" ht="21" customHeight="1" x14ac:dyDescent="0.35">
      <c r="A13" s="250" t="s">
        <v>16</v>
      </c>
      <c r="B13" s="259" t="s">
        <v>307</v>
      </c>
      <c r="C13" s="252"/>
      <c r="D13" s="239"/>
    </row>
    <row r="14" spans="1:5" s="253" customFormat="1" x14ac:dyDescent="0.3">
      <c r="A14" s="258"/>
      <c r="B14" s="264"/>
      <c r="C14" s="255"/>
    </row>
    <row r="15" spans="1:5" s="253" customFormat="1" ht="22" customHeight="1" x14ac:dyDescent="0.3">
      <c r="A15" s="250" t="s">
        <v>17</v>
      </c>
      <c r="B15" s="265" t="s">
        <v>382</v>
      </c>
      <c r="C15" s="263"/>
    </row>
    <row r="16" spans="1:5" s="256" customFormat="1" x14ac:dyDescent="0.3">
      <c r="A16" s="266"/>
      <c r="B16" s="267"/>
    </row>
    <row r="17" spans="1:4" s="253" customFormat="1" ht="46.5" customHeight="1" x14ac:dyDescent="0.3">
      <c r="A17" s="266"/>
      <c r="B17" s="268" t="s">
        <v>383</v>
      </c>
      <c r="C17" s="252"/>
    </row>
    <row r="18" spans="1:4" s="256" customFormat="1" ht="13" customHeight="1" x14ac:dyDescent="0.3">
      <c r="A18" s="266"/>
      <c r="B18" s="266"/>
      <c r="C18" s="263"/>
    </row>
    <row r="19" spans="1:4" s="256" customFormat="1" ht="24.5" customHeight="1" x14ac:dyDescent="0.3">
      <c r="A19" s="266"/>
      <c r="B19" s="268" t="s">
        <v>384</v>
      </c>
      <c r="C19" s="252"/>
    </row>
    <row r="20" spans="1:4" s="256" customFormat="1" ht="13" customHeight="1" x14ac:dyDescent="0.3">
      <c r="A20" s="266"/>
      <c r="B20" s="266"/>
      <c r="C20" s="263"/>
    </row>
    <row r="21" spans="1:4" s="256" customFormat="1" ht="25" customHeight="1" x14ac:dyDescent="0.3">
      <c r="A21" s="266"/>
      <c r="B21" s="266" t="s">
        <v>67</v>
      </c>
      <c r="C21" s="252"/>
      <c r="D21" s="267"/>
    </row>
    <row r="22" spans="1:4" s="256" customFormat="1" x14ac:dyDescent="0.3">
      <c r="A22" s="266"/>
      <c r="B22" s="267"/>
      <c r="C22" s="263"/>
      <c r="D22" s="267"/>
    </row>
    <row r="23" spans="1:4" s="256" customFormat="1" ht="26" x14ac:dyDescent="0.3">
      <c r="A23" s="266"/>
      <c r="B23" s="269" t="s">
        <v>68</v>
      </c>
      <c r="C23" s="252"/>
      <c r="D23" s="267"/>
    </row>
    <row r="24" spans="1:4" s="256" customFormat="1" x14ac:dyDescent="0.3">
      <c r="A24" s="266"/>
      <c r="B24" s="267"/>
      <c r="C24" s="263"/>
      <c r="D24" s="267"/>
    </row>
    <row r="25" spans="1:4" s="256" customFormat="1" ht="24" customHeight="1" x14ac:dyDescent="0.3">
      <c r="A25" s="266"/>
      <c r="B25" s="266" t="s">
        <v>215</v>
      </c>
      <c r="C25" s="252"/>
      <c r="D25" s="267"/>
    </row>
    <row r="26" spans="1:4" s="256" customFormat="1" x14ac:dyDescent="0.3">
      <c r="A26" s="266"/>
      <c r="B26" s="267"/>
      <c r="C26" s="263"/>
      <c r="D26" s="267"/>
    </row>
    <row r="27" spans="1:4" s="256" customFormat="1" ht="26.5" customHeight="1" x14ac:dyDescent="0.3">
      <c r="A27" s="266"/>
      <c r="B27" s="266" t="s">
        <v>385</v>
      </c>
      <c r="C27" s="252"/>
      <c r="D27" s="267"/>
    </row>
    <row r="28" spans="1:4" s="256" customFormat="1" x14ac:dyDescent="0.3">
      <c r="A28" s="266"/>
      <c r="B28" s="267"/>
      <c r="C28" s="263"/>
      <c r="D28" s="267"/>
    </row>
    <row r="29" spans="1:4" s="256" customFormat="1" ht="22.5" customHeight="1" x14ac:dyDescent="0.3">
      <c r="A29" s="266"/>
      <c r="B29" s="266" t="s">
        <v>121</v>
      </c>
      <c r="C29" s="252"/>
      <c r="D29" s="267"/>
    </row>
    <row r="30" spans="1:4" s="256" customFormat="1" ht="19.5" customHeight="1" x14ac:dyDescent="0.3">
      <c r="A30" s="266"/>
      <c r="B30" s="267"/>
      <c r="C30" s="263"/>
      <c r="D30" s="267"/>
    </row>
    <row r="31" spans="1:4" s="253" customFormat="1" ht="35.5" customHeight="1" x14ac:dyDescent="0.3">
      <c r="A31" s="250" t="s">
        <v>18</v>
      </c>
      <c r="B31" s="262" t="s">
        <v>381</v>
      </c>
      <c r="C31" s="252"/>
    </row>
    <row r="32" spans="1:4" s="253" customFormat="1" ht="28.5" customHeight="1" x14ac:dyDescent="0.3">
      <c r="A32" s="260"/>
      <c r="B32" s="270" t="s">
        <v>308</v>
      </c>
    </row>
    <row r="33" spans="1:4" s="256" customFormat="1" ht="20.5" customHeight="1" x14ac:dyDescent="0.3">
      <c r="A33" s="266"/>
      <c r="B33" s="267"/>
      <c r="C33" s="263"/>
      <c r="D33" s="253"/>
    </row>
    <row r="34" spans="1:4" s="253" customFormat="1" ht="28.5" customHeight="1" x14ac:dyDescent="0.3">
      <c r="A34" s="250" t="s">
        <v>19</v>
      </c>
      <c r="B34" s="262" t="s">
        <v>380</v>
      </c>
      <c r="C34" s="252"/>
    </row>
    <row r="35" spans="1:4" s="256" customFormat="1" x14ac:dyDescent="0.3">
      <c r="A35" s="266"/>
      <c r="B35" s="267"/>
      <c r="C35" s="263"/>
      <c r="D35" s="253"/>
    </row>
    <row r="36" spans="1:4" s="256" customFormat="1" x14ac:dyDescent="0.3">
      <c r="A36" s="266"/>
      <c r="B36" s="267"/>
      <c r="C36" s="263"/>
      <c r="D36" s="267"/>
    </row>
    <row r="37" spans="1:4" s="256" customFormat="1" x14ac:dyDescent="0.3">
      <c r="A37" s="266"/>
      <c r="B37" s="267"/>
      <c r="C37" s="263"/>
      <c r="D37" s="267"/>
    </row>
    <row r="38" spans="1:4" s="256" customFormat="1" x14ac:dyDescent="0.3">
      <c r="A38" s="266"/>
      <c r="B38" s="267"/>
      <c r="C38" s="263"/>
      <c r="D38" s="267"/>
    </row>
    <row r="39" spans="1:4" s="256" customFormat="1" x14ac:dyDescent="0.3">
      <c r="A39" s="266"/>
      <c r="B39" s="267"/>
      <c r="C39" s="263"/>
      <c r="D39" s="267"/>
    </row>
    <row r="40" spans="1:4" s="256" customFormat="1" x14ac:dyDescent="0.3">
      <c r="A40" s="266"/>
      <c r="B40" s="267"/>
      <c r="C40" s="263"/>
      <c r="D40" s="267"/>
    </row>
    <row r="41" spans="1:4" s="256" customFormat="1" x14ac:dyDescent="0.3">
      <c r="A41" s="266"/>
      <c r="B41" s="267"/>
      <c r="C41" s="263"/>
      <c r="D41" s="267"/>
    </row>
    <row r="42" spans="1:4" s="256" customFormat="1" x14ac:dyDescent="0.3">
      <c r="A42" s="266"/>
      <c r="B42" s="267"/>
      <c r="C42" s="263"/>
      <c r="D42" s="267"/>
    </row>
    <row r="43" spans="1:4" s="256" customFormat="1" x14ac:dyDescent="0.3">
      <c r="A43" s="266"/>
      <c r="B43" s="267"/>
      <c r="C43" s="263"/>
      <c r="D43" s="267"/>
    </row>
    <row r="44" spans="1:4" s="256" customFormat="1" x14ac:dyDescent="0.3">
      <c r="A44" s="266"/>
      <c r="B44" s="267"/>
      <c r="C44" s="263"/>
      <c r="D44" s="267"/>
    </row>
    <row r="45" spans="1:4" s="256" customFormat="1" x14ac:dyDescent="0.3">
      <c r="A45" s="266"/>
      <c r="B45" s="267"/>
      <c r="C45" s="263"/>
      <c r="D45" s="267"/>
    </row>
    <row r="46" spans="1:4" s="256" customFormat="1" x14ac:dyDescent="0.3">
      <c r="A46" s="266"/>
      <c r="B46" s="267"/>
      <c r="C46" s="263"/>
      <c r="D46" s="267"/>
    </row>
    <row r="47" spans="1:4" s="256" customFormat="1" x14ac:dyDescent="0.3">
      <c r="A47" s="266"/>
      <c r="B47" s="267"/>
      <c r="C47" s="263"/>
      <c r="D47" s="267"/>
    </row>
    <row r="48" spans="1:4" s="256" customFormat="1" x14ac:dyDescent="0.3">
      <c r="A48" s="266"/>
      <c r="B48" s="267"/>
      <c r="C48" s="263"/>
      <c r="D48" s="267"/>
    </row>
    <row r="49" spans="1:4" s="256" customFormat="1" x14ac:dyDescent="0.3">
      <c r="A49" s="266"/>
      <c r="B49" s="267"/>
      <c r="C49" s="263"/>
      <c r="D49" s="267"/>
    </row>
    <row r="50" spans="1:4" s="256" customFormat="1" x14ac:dyDescent="0.3">
      <c r="A50" s="266"/>
      <c r="B50" s="267"/>
      <c r="C50" s="263"/>
      <c r="D50" s="267"/>
    </row>
    <row r="51" spans="1:4" s="256" customFormat="1" x14ac:dyDescent="0.3">
      <c r="A51" s="266"/>
      <c r="B51" s="267"/>
      <c r="C51" s="263"/>
      <c r="D51" s="267"/>
    </row>
    <row r="52" spans="1:4" s="256" customFormat="1" x14ac:dyDescent="0.3">
      <c r="A52" s="266"/>
      <c r="B52" s="267"/>
      <c r="C52" s="263"/>
      <c r="D52" s="267"/>
    </row>
    <row r="53" spans="1:4" s="256" customFormat="1" x14ac:dyDescent="0.3">
      <c r="A53" s="266"/>
      <c r="B53" s="267"/>
      <c r="C53" s="263"/>
      <c r="D53" s="267"/>
    </row>
    <row r="54" spans="1:4" s="256" customFormat="1" x14ac:dyDescent="0.3">
      <c r="A54" s="266"/>
      <c r="B54" s="267"/>
      <c r="C54" s="263"/>
      <c r="D54" s="267"/>
    </row>
    <row r="55" spans="1:4" s="256" customFormat="1" x14ac:dyDescent="0.3">
      <c r="A55" s="266"/>
      <c r="B55" s="267"/>
      <c r="C55" s="263"/>
      <c r="D55" s="267"/>
    </row>
    <row r="56" spans="1:4" s="256" customFormat="1" x14ac:dyDescent="0.3">
      <c r="A56" s="266"/>
      <c r="B56" s="267"/>
      <c r="C56" s="263"/>
      <c r="D56" s="267"/>
    </row>
    <row r="57" spans="1:4" s="256" customFormat="1" x14ac:dyDescent="0.3">
      <c r="A57" s="266"/>
      <c r="B57" s="267"/>
      <c r="C57" s="263"/>
      <c r="D57" s="267"/>
    </row>
    <row r="58" spans="1:4" s="256" customFormat="1" x14ac:dyDescent="0.3">
      <c r="A58" s="266"/>
      <c r="B58" s="267"/>
      <c r="C58" s="263"/>
      <c r="D58" s="267"/>
    </row>
    <row r="59" spans="1:4" s="256" customFormat="1" x14ac:dyDescent="0.3">
      <c r="A59" s="266"/>
      <c r="B59" s="267"/>
      <c r="C59" s="263"/>
      <c r="D59" s="267"/>
    </row>
    <row r="60" spans="1:4" s="256" customFormat="1" x14ac:dyDescent="0.3">
      <c r="A60" s="266"/>
      <c r="B60" s="267"/>
      <c r="C60" s="263"/>
      <c r="D60" s="267"/>
    </row>
    <row r="61" spans="1:4" s="256" customFormat="1" x14ac:dyDescent="0.3">
      <c r="A61" s="266"/>
      <c r="B61" s="267"/>
      <c r="C61" s="263"/>
      <c r="D61" s="267"/>
    </row>
    <row r="62" spans="1:4" s="256" customFormat="1" x14ac:dyDescent="0.3">
      <c r="A62" s="266"/>
      <c r="B62" s="267"/>
      <c r="C62" s="263"/>
      <c r="D62" s="267"/>
    </row>
    <row r="63" spans="1:4" s="256" customFormat="1" x14ac:dyDescent="0.3">
      <c r="A63" s="266"/>
      <c r="B63" s="267"/>
      <c r="C63" s="263"/>
      <c r="D63" s="267"/>
    </row>
    <row r="64" spans="1:4" s="256" customFormat="1" x14ac:dyDescent="0.3">
      <c r="A64" s="266"/>
      <c r="B64" s="267"/>
      <c r="C64" s="263"/>
      <c r="D64" s="267"/>
    </row>
    <row r="65" spans="1:4" s="256" customFormat="1" x14ac:dyDescent="0.3">
      <c r="A65" s="266"/>
      <c r="B65" s="267"/>
      <c r="C65" s="263"/>
      <c r="D65" s="267"/>
    </row>
    <row r="66" spans="1:4" s="256" customFormat="1" x14ac:dyDescent="0.3">
      <c r="A66" s="266"/>
      <c r="B66" s="267"/>
      <c r="C66" s="263"/>
      <c r="D66" s="267"/>
    </row>
    <row r="67" spans="1:4" s="256" customFormat="1" x14ac:dyDescent="0.3">
      <c r="A67" s="266"/>
      <c r="B67" s="267"/>
      <c r="C67" s="263"/>
      <c r="D67" s="267"/>
    </row>
    <row r="68" spans="1:4" s="256" customFormat="1" x14ac:dyDescent="0.3">
      <c r="A68" s="266"/>
      <c r="B68" s="267"/>
      <c r="C68" s="263"/>
      <c r="D68" s="267"/>
    </row>
    <row r="69" spans="1:4" s="256" customFormat="1" x14ac:dyDescent="0.3">
      <c r="A69" s="266"/>
      <c r="B69" s="267"/>
      <c r="C69" s="263"/>
      <c r="D69" s="267"/>
    </row>
    <row r="70" spans="1:4" s="256" customFormat="1" x14ac:dyDescent="0.3">
      <c r="A70" s="266"/>
      <c r="B70" s="267"/>
      <c r="C70" s="263"/>
      <c r="D70" s="267"/>
    </row>
    <row r="71" spans="1:4" s="256" customFormat="1" x14ac:dyDescent="0.3">
      <c r="A71" s="266"/>
      <c r="B71" s="267"/>
      <c r="C71" s="263"/>
      <c r="D71" s="267"/>
    </row>
    <row r="72" spans="1:4" s="256" customFormat="1" x14ac:dyDescent="0.3">
      <c r="A72" s="266"/>
      <c r="B72" s="267"/>
      <c r="C72" s="263"/>
      <c r="D72" s="267"/>
    </row>
    <row r="73" spans="1:4" s="256" customFormat="1" x14ac:dyDescent="0.3">
      <c r="A73" s="266"/>
      <c r="B73" s="267"/>
      <c r="C73" s="263"/>
      <c r="D73" s="267"/>
    </row>
    <row r="74" spans="1:4" s="256" customFormat="1" x14ac:dyDescent="0.3">
      <c r="A74" s="266"/>
      <c r="B74" s="267"/>
      <c r="C74" s="263"/>
      <c r="D74" s="267"/>
    </row>
    <row r="75" spans="1:4" s="256" customFormat="1" x14ac:dyDescent="0.3">
      <c r="A75" s="266"/>
      <c r="B75" s="267"/>
      <c r="C75" s="263"/>
      <c r="D75" s="267"/>
    </row>
    <row r="76" spans="1:4" s="256" customFormat="1" x14ac:dyDescent="0.3">
      <c r="A76" s="266"/>
      <c r="B76" s="267"/>
      <c r="C76" s="263"/>
      <c r="D76" s="267"/>
    </row>
    <row r="77" spans="1:4" s="256" customFormat="1" x14ac:dyDescent="0.3">
      <c r="A77" s="266"/>
      <c r="B77" s="267"/>
      <c r="C77" s="263"/>
      <c r="D77" s="267"/>
    </row>
    <row r="78" spans="1:4" s="256" customFormat="1" x14ac:dyDescent="0.3">
      <c r="A78" s="266"/>
      <c r="B78" s="267"/>
      <c r="C78" s="263"/>
      <c r="D78" s="267"/>
    </row>
    <row r="79" spans="1:4" s="256" customFormat="1" x14ac:dyDescent="0.3">
      <c r="A79" s="266"/>
      <c r="B79" s="267"/>
      <c r="C79" s="263"/>
      <c r="D79" s="267"/>
    </row>
    <row r="80" spans="1:4" s="256" customFormat="1" x14ac:dyDescent="0.3">
      <c r="A80" s="266"/>
      <c r="B80" s="267"/>
      <c r="C80" s="263"/>
      <c r="D80" s="267"/>
    </row>
    <row r="81" spans="1:4" s="256" customFormat="1" x14ac:dyDescent="0.3">
      <c r="A81" s="266"/>
      <c r="B81" s="267"/>
      <c r="C81" s="263"/>
      <c r="D81" s="267"/>
    </row>
    <row r="82" spans="1:4" s="256" customFormat="1" x14ac:dyDescent="0.3">
      <c r="A82" s="266"/>
      <c r="B82" s="267"/>
      <c r="C82" s="263"/>
      <c r="D82" s="267"/>
    </row>
    <row r="83" spans="1:4" s="256" customFormat="1" x14ac:dyDescent="0.3">
      <c r="A83" s="266"/>
      <c r="B83" s="267"/>
      <c r="C83" s="263"/>
      <c r="D83" s="267"/>
    </row>
    <row r="84" spans="1:4" s="256" customFormat="1" x14ac:dyDescent="0.3">
      <c r="A84" s="266"/>
      <c r="B84" s="267"/>
      <c r="C84" s="263"/>
      <c r="D84" s="267"/>
    </row>
    <row r="85" spans="1:4" s="256" customFormat="1" x14ac:dyDescent="0.3">
      <c r="A85" s="266"/>
      <c r="B85" s="267"/>
      <c r="C85" s="263"/>
      <c r="D85" s="267"/>
    </row>
    <row r="86" spans="1:4" s="256" customFormat="1" x14ac:dyDescent="0.3">
      <c r="A86" s="266"/>
      <c r="B86" s="267"/>
      <c r="C86" s="263"/>
      <c r="D86" s="267"/>
    </row>
    <row r="87" spans="1:4" s="256" customFormat="1" x14ac:dyDescent="0.3">
      <c r="A87" s="266"/>
      <c r="B87" s="267"/>
      <c r="C87" s="263"/>
      <c r="D87" s="267"/>
    </row>
    <row r="88" spans="1:4" s="256" customFormat="1" x14ac:dyDescent="0.3">
      <c r="A88" s="266"/>
      <c r="B88" s="267"/>
      <c r="C88" s="263"/>
      <c r="D88" s="267"/>
    </row>
    <row r="89" spans="1:4" s="256" customFormat="1" x14ac:dyDescent="0.3">
      <c r="A89" s="266"/>
      <c r="B89" s="267"/>
      <c r="C89" s="263"/>
      <c r="D89" s="267"/>
    </row>
    <row r="90" spans="1:4" s="256" customFormat="1" x14ac:dyDescent="0.3">
      <c r="A90" s="266"/>
      <c r="B90" s="267"/>
      <c r="C90" s="263"/>
      <c r="D90" s="267"/>
    </row>
    <row r="91" spans="1:4" s="256" customFormat="1" x14ac:dyDescent="0.3">
      <c r="A91" s="266"/>
      <c r="B91" s="267"/>
      <c r="C91" s="263"/>
      <c r="D91" s="267"/>
    </row>
    <row r="92" spans="1:4" s="256" customFormat="1" x14ac:dyDescent="0.3">
      <c r="A92" s="266"/>
      <c r="B92" s="267"/>
      <c r="C92" s="263"/>
      <c r="D92" s="267"/>
    </row>
    <row r="93" spans="1:4" s="256" customFormat="1" x14ac:dyDescent="0.3">
      <c r="A93" s="266"/>
      <c r="B93" s="267"/>
      <c r="C93" s="263"/>
      <c r="D93" s="267"/>
    </row>
    <row r="94" spans="1:4" s="256" customFormat="1" x14ac:dyDescent="0.3">
      <c r="A94" s="266"/>
      <c r="B94" s="267"/>
      <c r="C94" s="263"/>
      <c r="D94" s="267"/>
    </row>
    <row r="95" spans="1:4" s="256" customFormat="1" x14ac:dyDescent="0.3">
      <c r="A95" s="266"/>
      <c r="B95" s="267"/>
      <c r="C95" s="263"/>
      <c r="D95" s="267"/>
    </row>
    <row r="96" spans="1:4" s="256" customFormat="1" x14ac:dyDescent="0.3">
      <c r="A96" s="266"/>
      <c r="B96" s="267"/>
      <c r="C96" s="263"/>
      <c r="D96" s="267"/>
    </row>
    <row r="97" spans="1:4" s="256" customFormat="1" x14ac:dyDescent="0.3">
      <c r="A97" s="266"/>
      <c r="B97" s="267"/>
      <c r="C97" s="263"/>
      <c r="D97" s="267"/>
    </row>
    <row r="98" spans="1:4" s="256" customFormat="1" x14ac:dyDescent="0.3">
      <c r="A98" s="266"/>
      <c r="B98" s="267"/>
      <c r="C98" s="263"/>
      <c r="D98" s="267"/>
    </row>
    <row r="99" spans="1:4" s="256" customFormat="1" x14ac:dyDescent="0.3">
      <c r="A99" s="266"/>
      <c r="B99" s="267"/>
      <c r="C99" s="263"/>
      <c r="D99" s="267"/>
    </row>
    <row r="100" spans="1:4" s="256" customFormat="1" x14ac:dyDescent="0.3">
      <c r="A100" s="266"/>
      <c r="B100" s="267"/>
      <c r="C100" s="263"/>
      <c r="D100" s="267"/>
    </row>
    <row r="101" spans="1:4" s="256" customFormat="1" x14ac:dyDescent="0.3">
      <c r="A101" s="266"/>
      <c r="B101" s="267"/>
      <c r="C101" s="263"/>
      <c r="D101" s="267"/>
    </row>
    <row r="102" spans="1:4" s="256" customFormat="1" x14ac:dyDescent="0.3">
      <c r="A102" s="266"/>
      <c r="B102" s="267"/>
      <c r="C102" s="263"/>
      <c r="D102" s="267"/>
    </row>
    <row r="103" spans="1:4" s="256" customFormat="1" x14ac:dyDescent="0.3">
      <c r="A103" s="266"/>
      <c r="B103" s="267"/>
      <c r="C103" s="263"/>
      <c r="D103" s="267"/>
    </row>
    <row r="104" spans="1:4" s="256" customFormat="1" x14ac:dyDescent="0.3">
      <c r="A104" s="266"/>
      <c r="B104" s="267"/>
      <c r="C104" s="263"/>
      <c r="D104" s="267"/>
    </row>
    <row r="105" spans="1:4" s="256" customFormat="1" x14ac:dyDescent="0.3">
      <c r="A105" s="266"/>
      <c r="B105" s="267"/>
      <c r="C105" s="263"/>
      <c r="D105" s="267"/>
    </row>
    <row r="106" spans="1:4" s="256" customFormat="1" x14ac:dyDescent="0.3">
      <c r="A106" s="266"/>
      <c r="B106" s="267"/>
      <c r="C106" s="263"/>
      <c r="D106" s="267"/>
    </row>
    <row r="107" spans="1:4" s="256" customFormat="1" x14ac:dyDescent="0.3">
      <c r="A107" s="266"/>
      <c r="B107" s="267"/>
      <c r="C107" s="263"/>
      <c r="D107" s="267"/>
    </row>
    <row r="108" spans="1:4" s="256" customFormat="1" x14ac:dyDescent="0.3">
      <c r="A108" s="266"/>
      <c r="B108" s="267"/>
      <c r="C108" s="263"/>
      <c r="D108" s="267"/>
    </row>
    <row r="109" spans="1:4" s="256" customFormat="1" x14ac:dyDescent="0.3">
      <c r="A109" s="266"/>
      <c r="B109" s="267"/>
      <c r="C109" s="263"/>
      <c r="D109" s="267"/>
    </row>
    <row r="110" spans="1:4" s="256" customFormat="1" x14ac:dyDescent="0.3">
      <c r="A110" s="266"/>
      <c r="B110" s="267"/>
      <c r="C110" s="263"/>
      <c r="D110" s="267"/>
    </row>
    <row r="111" spans="1:4" s="256" customFormat="1" x14ac:dyDescent="0.3">
      <c r="A111" s="266"/>
      <c r="B111" s="267"/>
      <c r="C111" s="263"/>
      <c r="D111" s="267"/>
    </row>
    <row r="112" spans="1:4" s="256" customFormat="1" x14ac:dyDescent="0.3">
      <c r="A112" s="266"/>
      <c r="B112" s="267"/>
      <c r="C112" s="263"/>
      <c r="D112" s="267"/>
    </row>
    <row r="113" spans="1:4" s="256" customFormat="1" x14ac:dyDescent="0.3">
      <c r="A113" s="266"/>
      <c r="B113" s="267"/>
      <c r="C113" s="263"/>
      <c r="D113" s="267"/>
    </row>
    <row r="114" spans="1:4" s="256" customFormat="1" x14ac:dyDescent="0.3">
      <c r="A114" s="266"/>
      <c r="B114" s="267"/>
      <c r="C114" s="263"/>
      <c r="D114" s="267"/>
    </row>
    <row r="115" spans="1:4" s="256" customFormat="1" x14ac:dyDescent="0.3">
      <c r="A115" s="266"/>
      <c r="B115" s="267"/>
      <c r="C115" s="263"/>
      <c r="D115" s="267"/>
    </row>
    <row r="116" spans="1:4" s="256" customFormat="1" x14ac:dyDescent="0.3">
      <c r="A116" s="266"/>
      <c r="B116" s="267"/>
      <c r="C116" s="263"/>
      <c r="D116" s="267"/>
    </row>
    <row r="117" spans="1:4" s="256" customFormat="1" x14ac:dyDescent="0.3">
      <c r="A117" s="266"/>
      <c r="B117" s="267"/>
      <c r="C117" s="263"/>
      <c r="D117" s="267"/>
    </row>
    <row r="118" spans="1:4" s="256" customFormat="1" x14ac:dyDescent="0.3">
      <c r="A118" s="266"/>
      <c r="B118" s="267"/>
      <c r="C118" s="263"/>
      <c r="D118" s="267"/>
    </row>
    <row r="119" spans="1:4" s="256" customFormat="1" x14ac:dyDescent="0.3">
      <c r="A119" s="266"/>
      <c r="B119" s="267"/>
      <c r="C119" s="263"/>
      <c r="D119" s="267"/>
    </row>
    <row r="120" spans="1:4" s="256" customFormat="1" x14ac:dyDescent="0.3">
      <c r="A120" s="266"/>
      <c r="B120" s="267"/>
      <c r="C120" s="263"/>
      <c r="D120" s="267"/>
    </row>
    <row r="121" spans="1:4" s="256" customFormat="1" x14ac:dyDescent="0.3">
      <c r="A121" s="266"/>
      <c r="B121" s="267"/>
      <c r="C121" s="263"/>
      <c r="D121" s="267"/>
    </row>
    <row r="122" spans="1:4" s="256" customFormat="1" x14ac:dyDescent="0.3">
      <c r="A122" s="266"/>
      <c r="B122" s="267"/>
      <c r="C122" s="263"/>
      <c r="D122" s="267"/>
    </row>
    <row r="123" spans="1:4" s="256" customFormat="1" x14ac:dyDescent="0.3">
      <c r="A123" s="266"/>
      <c r="B123" s="267"/>
      <c r="C123" s="263"/>
      <c r="D123" s="267"/>
    </row>
    <row r="124" spans="1:4" s="256" customFormat="1" x14ac:dyDescent="0.3">
      <c r="A124" s="266"/>
      <c r="B124" s="267"/>
      <c r="C124" s="263"/>
      <c r="D124" s="267"/>
    </row>
    <row r="125" spans="1:4" s="256" customFormat="1" x14ac:dyDescent="0.3">
      <c r="A125" s="266"/>
      <c r="B125" s="267"/>
      <c r="C125" s="263"/>
      <c r="D125" s="267"/>
    </row>
    <row r="126" spans="1:4" s="256" customFormat="1" x14ac:dyDescent="0.3">
      <c r="A126" s="266"/>
      <c r="B126" s="267"/>
      <c r="C126" s="263"/>
      <c r="D126" s="267"/>
    </row>
    <row r="127" spans="1:4" s="256" customFormat="1" x14ac:dyDescent="0.3">
      <c r="A127" s="266"/>
      <c r="B127" s="267"/>
      <c r="C127" s="263"/>
      <c r="D127" s="267"/>
    </row>
    <row r="128" spans="1:4" s="256" customFormat="1" x14ac:dyDescent="0.3">
      <c r="A128" s="266"/>
      <c r="B128" s="267"/>
      <c r="C128" s="263"/>
      <c r="D128" s="267"/>
    </row>
    <row r="129" spans="1:4" s="256" customFormat="1" x14ac:dyDescent="0.3">
      <c r="A129" s="266"/>
      <c r="B129" s="267"/>
      <c r="C129" s="263"/>
      <c r="D129" s="267"/>
    </row>
    <row r="130" spans="1:4" s="256" customFormat="1" x14ac:dyDescent="0.3">
      <c r="A130" s="266"/>
      <c r="B130" s="267"/>
      <c r="C130" s="263"/>
      <c r="D130" s="267"/>
    </row>
    <row r="131" spans="1:4" s="256" customFormat="1" x14ac:dyDescent="0.3">
      <c r="A131" s="266"/>
      <c r="B131" s="267"/>
      <c r="C131" s="263"/>
      <c r="D131" s="267"/>
    </row>
    <row r="132" spans="1:4" s="256" customFormat="1" x14ac:dyDescent="0.3">
      <c r="A132" s="266"/>
      <c r="B132" s="267"/>
      <c r="C132" s="263"/>
      <c r="D132" s="267"/>
    </row>
    <row r="133" spans="1:4" s="256" customFormat="1" x14ac:dyDescent="0.3">
      <c r="A133" s="266"/>
      <c r="B133" s="267"/>
      <c r="C133" s="263"/>
      <c r="D133" s="267"/>
    </row>
    <row r="134" spans="1:4" s="256" customFormat="1" x14ac:dyDescent="0.3">
      <c r="A134" s="266"/>
      <c r="B134" s="267"/>
      <c r="C134" s="263"/>
      <c r="D134" s="267"/>
    </row>
    <row r="135" spans="1:4" s="256" customFormat="1" x14ac:dyDescent="0.3">
      <c r="A135" s="266"/>
      <c r="B135" s="267"/>
      <c r="C135" s="263"/>
      <c r="D135" s="267"/>
    </row>
    <row r="136" spans="1:4" s="256" customFormat="1" x14ac:dyDescent="0.3">
      <c r="A136" s="266"/>
      <c r="B136" s="267"/>
      <c r="C136" s="263"/>
      <c r="D136" s="267"/>
    </row>
    <row r="137" spans="1:4" s="256" customFormat="1" x14ac:dyDescent="0.3">
      <c r="A137" s="266"/>
      <c r="B137" s="267"/>
      <c r="C137" s="263"/>
      <c r="D137" s="267"/>
    </row>
    <row r="138" spans="1:4" s="256" customFormat="1" x14ac:dyDescent="0.3">
      <c r="A138" s="266"/>
      <c r="B138" s="267"/>
      <c r="C138" s="263"/>
      <c r="D138" s="267"/>
    </row>
    <row r="139" spans="1:4" s="256" customFormat="1" x14ac:dyDescent="0.3">
      <c r="A139" s="266"/>
      <c r="B139" s="267"/>
      <c r="C139" s="263"/>
      <c r="D139" s="267"/>
    </row>
    <row r="140" spans="1:4" s="256" customFormat="1" x14ac:dyDescent="0.3">
      <c r="A140" s="266"/>
      <c r="B140" s="267"/>
      <c r="C140" s="263"/>
      <c r="D140" s="267"/>
    </row>
    <row r="141" spans="1:4" s="256" customFormat="1" x14ac:dyDescent="0.3">
      <c r="A141" s="266"/>
      <c r="B141" s="267"/>
      <c r="C141" s="263"/>
      <c r="D141" s="267"/>
    </row>
    <row r="142" spans="1:4" s="256" customFormat="1" x14ac:dyDescent="0.3">
      <c r="A142" s="266"/>
      <c r="B142" s="267"/>
      <c r="C142" s="263"/>
      <c r="D142" s="267"/>
    </row>
    <row r="143" spans="1:4" s="256" customFormat="1" x14ac:dyDescent="0.3">
      <c r="A143" s="266"/>
      <c r="B143" s="267"/>
      <c r="C143" s="263"/>
      <c r="D143" s="267"/>
    </row>
    <row r="144" spans="1:4" s="256" customFormat="1" x14ac:dyDescent="0.3">
      <c r="A144" s="266"/>
      <c r="B144" s="267"/>
      <c r="C144" s="263"/>
      <c r="D144" s="267"/>
    </row>
    <row r="145" spans="1:4" s="256" customFormat="1" x14ac:dyDescent="0.3">
      <c r="A145" s="266"/>
      <c r="B145" s="267"/>
      <c r="C145" s="263"/>
      <c r="D145" s="267"/>
    </row>
    <row r="146" spans="1:4" s="256" customFormat="1" x14ac:dyDescent="0.3">
      <c r="A146" s="266"/>
      <c r="B146" s="267"/>
      <c r="C146" s="263"/>
      <c r="D146" s="267"/>
    </row>
    <row r="147" spans="1:4" s="256" customFormat="1" x14ac:dyDescent="0.3">
      <c r="A147" s="266"/>
      <c r="B147" s="267"/>
      <c r="C147" s="263"/>
      <c r="D147" s="267"/>
    </row>
    <row r="148" spans="1:4" s="256" customFormat="1" x14ac:dyDescent="0.3">
      <c r="A148" s="266"/>
      <c r="B148" s="267"/>
      <c r="C148" s="263"/>
      <c r="D148" s="267"/>
    </row>
    <row r="149" spans="1:4" s="256" customFormat="1" x14ac:dyDescent="0.3">
      <c r="A149" s="266"/>
      <c r="B149" s="267"/>
      <c r="C149" s="263"/>
      <c r="D149" s="267"/>
    </row>
    <row r="150" spans="1:4" s="256" customFormat="1" x14ac:dyDescent="0.3">
      <c r="A150" s="266"/>
      <c r="B150" s="267"/>
      <c r="C150" s="263"/>
      <c r="D150" s="267"/>
    </row>
    <row r="151" spans="1:4" s="256" customFormat="1" x14ac:dyDescent="0.3">
      <c r="A151" s="266"/>
      <c r="B151" s="267"/>
      <c r="C151" s="263"/>
      <c r="D151" s="267"/>
    </row>
    <row r="152" spans="1:4" s="256" customFormat="1" x14ac:dyDescent="0.3">
      <c r="A152" s="266"/>
      <c r="B152" s="267"/>
      <c r="C152" s="263"/>
      <c r="D152" s="267"/>
    </row>
    <row r="153" spans="1:4" s="256" customFormat="1" x14ac:dyDescent="0.3">
      <c r="A153" s="266"/>
      <c r="B153" s="267"/>
      <c r="C153" s="263"/>
      <c r="D153" s="267"/>
    </row>
    <row r="154" spans="1:4" s="256" customFormat="1" x14ac:dyDescent="0.3">
      <c r="A154" s="266"/>
      <c r="B154" s="267"/>
      <c r="C154" s="263"/>
      <c r="D154" s="267"/>
    </row>
    <row r="155" spans="1:4" s="256" customFormat="1" x14ac:dyDescent="0.3">
      <c r="A155" s="266"/>
      <c r="B155" s="267"/>
      <c r="C155" s="263"/>
      <c r="D155" s="267"/>
    </row>
    <row r="156" spans="1:4" s="256" customFormat="1" x14ac:dyDescent="0.3">
      <c r="A156" s="266"/>
      <c r="B156" s="267"/>
      <c r="C156" s="263"/>
      <c r="D156" s="267"/>
    </row>
    <row r="157" spans="1:4" s="256" customFormat="1" x14ac:dyDescent="0.3">
      <c r="A157" s="266"/>
      <c r="B157" s="267"/>
      <c r="C157" s="263"/>
      <c r="D157" s="267"/>
    </row>
    <row r="158" spans="1:4" s="256" customFormat="1" x14ac:dyDescent="0.3">
      <c r="A158" s="266"/>
      <c r="B158" s="267"/>
      <c r="C158" s="263"/>
      <c r="D158" s="267"/>
    </row>
    <row r="159" spans="1:4" s="256" customFormat="1" x14ac:dyDescent="0.3">
      <c r="A159" s="266"/>
      <c r="B159" s="267"/>
      <c r="C159" s="263"/>
      <c r="D159" s="267"/>
    </row>
    <row r="160" spans="1:4" s="256" customFormat="1" x14ac:dyDescent="0.3">
      <c r="A160" s="266"/>
      <c r="B160" s="267"/>
      <c r="C160" s="263"/>
      <c r="D160" s="267"/>
    </row>
  </sheetData>
  <sheetProtection selectLockedCells="1"/>
  <mergeCells count="2">
    <mergeCell ref="A1:C2"/>
    <mergeCell ref="E1:E2"/>
  </mergeCells>
  <hyperlinks>
    <hyperlink ref="E1:E2" location="'Menu principal'!A1" display="Menu principal" xr:uid="{FBBA5E53-0A89-4119-B92F-7194F6745501}"/>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0B1B5E-6FB7-474C-98F3-BE83BDEC52C5}">
          <x14:formula1>
            <xm:f>Liste!$B$1:$B$2</xm:f>
          </x14:formula1>
          <xm:sqref>C6 C25 C21 C23 C10:C13 C8 C31 C27 C17 C29 C19 C34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5489FD5E5DC8D40871A0D20D13AB196" ma:contentTypeVersion="13" ma:contentTypeDescription="Create a new document." ma:contentTypeScope="" ma:versionID="0c33cd9d1ed19aa828aefc7fcc7284ae">
  <xsd:schema xmlns:xsd="http://www.w3.org/2001/XMLSchema" xmlns:xs="http://www.w3.org/2001/XMLSchema" xmlns:p="http://schemas.microsoft.com/office/2006/metadata/properties" xmlns:ns3="81a2e30b-2fd3-4b1b-a87e-cd24e06cc25f" xmlns:ns4="5bf02971-aff0-486c-9f06-5ad91544ecc3" targetNamespace="http://schemas.microsoft.com/office/2006/metadata/properties" ma:root="true" ma:fieldsID="c8f93f3f4186dcd33c192f0a8877c4c1" ns3:_="" ns4:_="">
    <xsd:import namespace="81a2e30b-2fd3-4b1b-a87e-cd24e06cc25f"/>
    <xsd:import namespace="5bf02971-aff0-486c-9f06-5ad91544ecc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a2e30b-2fd3-4b1b-a87e-cd24e06cc2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f02971-aff0-486c-9f06-5ad91544ecc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C172FA-A7E5-4202-9E80-99C96D48A3BB}">
  <ds:schemaRefs>
    <ds:schemaRef ds:uri="http://schemas.microsoft.com/sharepoint/v3/contenttype/forms"/>
  </ds:schemaRefs>
</ds:datastoreItem>
</file>

<file path=customXml/itemProps2.xml><?xml version="1.0" encoding="utf-8"?>
<ds:datastoreItem xmlns:ds="http://schemas.openxmlformats.org/officeDocument/2006/customXml" ds:itemID="{BDC05C8A-A1CF-4B76-8156-53F0B012D0C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1A6F59E-295C-46FB-8E30-64CE43FAC8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a2e30b-2fd3-4b1b-a87e-cd24e06cc25f"/>
    <ds:schemaRef ds:uri="5bf02971-aff0-486c-9f06-5ad91544ec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Menu principal (2)</vt:lpstr>
      <vt:lpstr>Mode d'emploi</vt:lpstr>
      <vt:lpstr>0. Avant de débuter</vt:lpstr>
      <vt:lpstr>Menu principal</vt:lpstr>
      <vt:lpstr>I.Organisation IV</vt:lpstr>
      <vt:lpstr>II. Création identités</vt:lpstr>
      <vt:lpstr>III. Qualité identités</vt:lpstr>
      <vt:lpstr>IV. Gestion identités</vt:lpstr>
      <vt:lpstr>V. Etat des lieux SI</vt:lpstr>
      <vt:lpstr>VI. Pilotage</vt:lpstr>
      <vt:lpstr>PLAN ACTIONS</vt:lpstr>
      <vt:lpstr>Feuil3</vt:lpstr>
      <vt:lpstr>Recapitulatif livrables</vt:lpstr>
      <vt:lpstr>GLOSSAIRE</vt:lpstr>
      <vt:lpstr>Liste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Margaux Buguet</dc:creator>
  <cp:lastModifiedBy>Margaux Buguet</cp:lastModifiedBy>
  <dcterms:created xsi:type="dcterms:W3CDTF">2020-07-06T16:49:34Z</dcterms:created>
  <dcterms:modified xsi:type="dcterms:W3CDTF">2022-04-21T10:14:54Z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0x01010015489FD5E5DC8D40871A0D20D13AB196</vt:lpwstr>
  </property>
</Properties>
</file>